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90" activeTab="1"/>
  </bookViews>
  <sheets>
    <sheet name="租赁住房保障" sheetId="1" r:id="rId1"/>
    <sheet name="棚户区改造"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q" localSheetId="0">'[1]国家'!#REF!</definedName>
    <definedName name="\q">'[1]国家'!#REF!</definedName>
    <definedName name="\w" localSheetId="0">'[2]国家'!#REF!</definedName>
    <definedName name="\w">'[2]国家'!#REF!</definedName>
    <definedName name="\z" localSheetId="0">'[3]中央'!#REF!</definedName>
    <definedName name="\z">'[3]中央'!#REF!</definedName>
    <definedName name="\zz" localSheetId="0">'[4]中央'!#REF!</definedName>
    <definedName name="\zz">'[4]中央'!#REF!</definedName>
    <definedName name="_00000" localSheetId="0" hidden="1">#REF!</definedName>
    <definedName name="_00000" hidden="1">#REF!</definedName>
    <definedName name="_Fill" localSheetId="0" hidden="1">'[6]eqpmad2'!#REF!</definedName>
    <definedName name="_Fill" hidden="1">'[6]eqpmad2'!#REF!</definedName>
    <definedName name="_Order1" hidden="1">255</definedName>
    <definedName name="_Order2" hidden="1">255</definedName>
    <definedName name="_xlfn.COUNTIFS" hidden="1">#NAME?</definedName>
    <definedName name="_xlfn.IFERROR" hidden="1">#NAME?</definedName>
    <definedName name="_xlfn.SUMIFS" hidden="1">#NAME?</definedName>
    <definedName name="A" localSheetId="0">#REF!</definedName>
    <definedName name="A">#REF!</definedName>
    <definedName name="aaa" localSheetId="0">'[3]中央'!#REF!</definedName>
    <definedName name="aaa">'[3]中央'!#REF!</definedName>
    <definedName name="aaaagfdsafsd">#N/A</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b" localSheetId="0" hidden="1">#REF!</definedName>
    <definedName name="b" hidden="1">#REF!</definedName>
    <definedName name="bizhong" localSheetId="0">'[2]国家'!#REF!</definedName>
    <definedName name="bizhong">'[2]国家'!#REF!</definedName>
    <definedName name="da">#N/A</definedName>
    <definedName name="dadaf">#N/A</definedName>
    <definedName name="dads">#N/A</definedName>
    <definedName name="daggaga">#N/A</definedName>
    <definedName name="dasdfasd">#N/A</definedName>
    <definedName name="dd">#N/A</definedName>
    <definedName name="ddad">#N/A</definedName>
    <definedName name="ddagagsgdsa">#N/A</definedName>
    <definedName name="dddd" localSheetId="0">'[9]人民银行'!#REF!</definedName>
    <definedName name="dddd">'[9]人民银行'!#REF!</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gxxe2003">'[10]P1012001'!$A$6:$E$117</definedName>
    <definedName name="gxxe20032">'[11]P1012001'!$A$6:$E$117</definedName>
    <definedName name="jdfajsfdj">#N/A</definedName>
    <definedName name="jdjfadsjf">#N/A</definedName>
    <definedName name="jjgajsdfjasd">#N/A</definedName>
    <definedName name="kdfkasj">#N/A</definedName>
    <definedName name="kgak">#N/A</definedName>
    <definedName name="_xlnm.Print_Area">#N/A</definedName>
    <definedName name="_xlnm.Print_Titles" localSheetId="1">'棚户区改造'!$2:$3</definedName>
    <definedName name="_xlnm.Print_Titles" localSheetId="0">'租赁住房保障'!$2:$3</definedName>
    <definedName name="_xlnm.Print_Titles" hidden="1">#N/A</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heet1">#REF!</definedName>
    <definedName name="ssfafag">#N/A</definedName>
    <definedName name="X" localSheetId="0">'[13]投入'!#REF!</definedName>
    <definedName name="X">'[13]投入'!#REF!</definedName>
    <definedName name="xxxx" localSheetId="0">'[9]人民银行'!#REF!</definedName>
    <definedName name="xxxx">'[9]人民银行'!#REF!</definedName>
    <definedName name="本年">'[14]1-4余额表'!$L$3</definedName>
    <definedName name="成本差异系数">VLOOKUP('[15]公路里程'!$C1,'[16]差异系数'!$A$6:$C$229,3,)</definedName>
    <definedName name="城市维护费">VLOOKUP('[15]公路里程'!$D1,'[17]2009'!$A$10:$AS$255,40,)</definedName>
    <definedName name="村级支出">VLOOKUP('[15]公路里程'!$D1,'[18]L24'!$B$7:$Y$4958,9,)</definedName>
    <definedName name="当年">'[19]1-1余额表'!$L$1</definedName>
    <definedName name="地方病防治系数">VLOOKUP('[15]公路里程'!$C1,'[16]data'!$C$6:$AR$210,42,)</definedName>
    <definedName name="地区">OFFSET('[19]1-1余额表'!$A$7,,,COUNTA('[19]1-1余额表'!$A:$A)-1)</definedName>
    <definedName name="地区名称" localSheetId="0">'[20]01北京市'!#REF!</definedName>
    <definedName name="地区名称">'[20]01北京市'!#REF!</definedName>
    <definedName name="公共安全部门">VLOOKUP('[15]公路里程'!$D1,'[17]2009'!$A$10:$AS$255,33,)</definedName>
    <definedName name="公司主管部门">'[21]有效性列表'!$B$2:$B$7</definedName>
    <definedName name="行政部门">VLOOKUP('[15]公路里程'!$D1,'[17]2009'!$A$10:$AS$255,30,)</definedName>
    <definedName name="行政区划">'[21]区划对应表'!$A$20:$A$36</definedName>
    <definedName name="行政区划级次">'[21]有效性列表'!$A$2:$A$6</definedName>
    <definedName name="行政区划名称">#REF!</definedName>
    <definedName name="汇率">#REF!</definedName>
    <definedName name="交通费">VLOOKUP('[24]经费权重'!$B1,'[25]分县数据'!$A$9:$BA$258,23,)</definedName>
    <definedName name="教育部门">VLOOKUP('[15]公路里程'!$D1,'[17]2009'!$A$10:$AS$255,34,)</definedName>
    <definedName name="离退休">VLOOKUP('[15]公路里程'!$D1,'[26]Sheet1'!$A$3:$J$252,2,)</definedName>
    <definedName name="林业部门">VLOOKUP('[15]公路里程'!$D1,'[26]Sheet1'!$A$3:$J$252,6,)</definedName>
    <definedName name="农业部门">VLOOKUP('[15]公路里程'!$D1,'[26]Sheet1'!$A$7:$J$252,5,)</definedName>
    <definedName name="平台法人性质">'[27]参数表'!$D$2:$D$4</definedName>
    <definedName name="其他支出">VLOOKUP('[15]公路里程'!$D1,'[17]2009'!$A$10:$AS$255,45,)</definedName>
    <definedName name="取暖费">VLOOKUP('[24]经费权重'!$B1,'[25]分县数据'!$A$9:$BA$258,21,)</definedName>
    <definedName name="去年">'[14]1-4余额表'!$L$4</definedName>
    <definedName name="全部担保">OFFSET('[19]1-1余额表'!$G$7,,,COUNTA('[19]1-1余额表'!$G:$G)-1)</definedName>
    <definedName name="全部一般">OFFSET('[19]1-1余额表'!$E$7,,,COUNTA('[19]1-1余额表'!$E:$E)-1)</definedName>
    <definedName name="全部余额">OFFSET('[19]1-1余额表'!$C$7,,,COUNTA('[19]1-1余额表'!$C:$C)-1)</definedName>
    <definedName name="全部直接">OFFSET('[19]1-1余额表'!$D$7,,,COUNTA('[19]1-1余额表'!$D:$D)-1)</definedName>
    <definedName name="全部专项">OFFSET('[19]1-1余额表'!$F$7,,,COUNTA('[19]1-1余额表'!$F:$F)-1)</definedName>
    <definedName name="全额差额比例" localSheetId="0">'[28]C01-1'!#REF!</definedName>
    <definedName name="全额差额比例">'[28]C01-1'!#REF!</definedName>
    <definedName name="人员经费">VLOOKUP('[24]经费权重'!$B1,'[25]分县数据'!$A$9:$BA$258,4,)+VLOOKUP('[24]经费权重'!$B1,'[25]分县数据'!$A$9:$BA$258,39,)</definedName>
    <definedName name="上年">'[14]1-4余额表'!$L$2</definedName>
    <definedName name="社保">#N/A</definedName>
    <definedName name="社会保障支出">VLOOKUP('[15]公路里程'!$D1,'[29]2007'!$A$10:$AS$257,29,)</definedName>
    <definedName name="深" localSheetId="0">'[3]中央'!#REF!</definedName>
    <definedName name="深">'[3]中央'!#REF!</definedName>
    <definedName name="深圳3" localSheetId="0">'[2]国家'!#REF!</definedName>
    <definedName name="深圳3">'[2]国家'!#REF!</definedName>
    <definedName name="深证" localSheetId="0">'[28]C01-1'!#REF!</definedName>
    <definedName name="深证">'[28]C01-1'!#REF!</definedName>
    <definedName name="深证2" localSheetId="0">'[1]国家'!#REF!</definedName>
    <definedName name="深证2">'[1]国家'!#REF!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 localSheetId="0">#REF!</definedName>
    <definedName name="生产期5">#REF!</definedName>
    <definedName name="生产期6">#REF!</definedName>
    <definedName name="生产期7">#REF!</definedName>
    <definedName name="生产期8">#REF!</definedName>
    <definedName name="生产期9">#REF!</definedName>
    <definedName name="省级担保">OFFSET('[19]2-11担保分级表'!$C$6,,,COUNTA('[19]2-11担保分级表'!$C:$C)-1)</definedName>
    <definedName name="省级一般">OFFSET('[19]2-7一般分级表'!$C$6,,,COUNTA('[19]2-7一般分级表'!$C:$C)-1)</definedName>
    <definedName name="省级余额">OFFSET('[19]2-1余额分级表'!$C$6,,,COUNTA('[19]2-1余额分级表'!$C:$C)-1)</definedName>
    <definedName name="省级直接">OFFSET('[19]2-5直接分级表'!$C$6,,,COUNTA('[19]2-5直接分级表'!$C:$C)-1)</definedName>
    <definedName name="省级专项">OFFSET('[19]2-9专项分级表'!$C$6,,,COUNTA('[19]2-9专项分级表'!$C:$C)-1)</definedName>
    <definedName name="省区">'[30]总表'!$B$12:$B$47</definedName>
    <definedName name="市级担保">OFFSET('[19]2-11担保分级表'!$E$6,,,COUNTA('[19]2-11担保分级表'!$E:$E)-1)</definedName>
    <definedName name="市级一般">OFFSET('[19]2-7一般分级表'!$E$6,,,COUNTA('[19]2-7一般分级表'!$E:$E)-1)</definedName>
    <definedName name="市级余额">OFFSET('[19]2-1余额分级表'!$E$6,,,COUNTA('[19]2-1余额分级表'!$E:$E)-1)</definedName>
    <definedName name="市级直接">OFFSET('[19]2-5直接分级表'!$E$6,,,COUNTA('[19]2-5直接分级表'!$E:$E)-1)</definedName>
    <definedName name="市级专项">OFFSET('[19]2-9专项分级表'!$E$6,,,COUNTA('[19]2-9专项分级表'!$E:$E)-1)</definedName>
    <definedName name="市县编码及名称">'[31]市县名单'!$D$2:$D$52</definedName>
    <definedName name="是否立项">'[32]区划对应表'!$E$1:$E$2</definedName>
    <definedName name="水利部门">VLOOKUP('[15]公路里程'!$D1,'[26]Sheet1'!$A$3:$J$252,7,)</definedName>
    <definedName name="四季度" localSheetId="0">'[28]C01-1'!#REF!</definedName>
    <definedName name="四季度">'[28]C01-1'!#REF!</definedName>
    <definedName name="卫生部门">VLOOKUP('[15]公路里程'!$D1,'[17]2009'!$A$10:$AS$255,38,)</definedName>
    <definedName name="位次d" localSheetId="0">'[33]四月份月报'!#REF!</definedName>
    <definedName name="位次d">'[33]四月份月报'!#REF!</definedName>
    <definedName name="文体广部门">VLOOKUP('[15]公路里程'!$D1,'[17]2009'!$A$10:$AS$255,36,)</definedName>
    <definedName name="县级担保">OFFSET('[19]2-11担保分级表'!$G$6,,,COUNTA('[19]2-11担保分级表'!$G:$G)-1)</definedName>
    <definedName name="县级一般">OFFSET('[19]2-7一般分级表'!$G$6,,,COUNTA('[19]2-7一般分级表'!$G:$G)-1)</definedName>
    <definedName name="县级余额">OFFSET('[19]2-1余额分级表'!$G$6,,,COUNTA('[19]2-1余额分级表'!$G:$G)-1)</definedName>
    <definedName name="县级直接">OFFSET('[19]2-5直接分级表'!$G$6,,,COUNTA('[19]2-5直接分级表'!$G:$G)-1)</definedName>
    <definedName name="县级专项">OFFSET('[19]2-9专项分级表'!$G$6,,,COUNTA('[19]2-9专项分级表'!$G:$G)-1)</definedName>
    <definedName name="乡级担保">OFFSET('[19]2-11担保分级表'!$I$6,,,COUNTA('[19]2-11担保分级表'!$I:$I)-1)</definedName>
    <definedName name="乡级一般">OFFSET('[19]2-7一般分级表'!$I$6,,,COUNTA('[19]2-7一般分级表'!$I:$I)-1)</definedName>
    <definedName name="乡级余额">OFFSET('[19]2-1余额分级表'!$I$6,,,COUNTA('[19]2-1余额分级表'!$I:$I)-1)</definedName>
    <definedName name="乡级直接">OFFSET('[19]2-5直接分级表'!$I$6,,,COUNTA('[19]2-5直接分级表'!$I:$I)-1)</definedName>
    <definedName name="乡级专项">OFFSET('[19]2-9专项分级表'!$I$6,,,COUNTA('[19]2-9专项分级表'!$I:$I)-1)</definedName>
    <definedName name="项目类型">'[34]基础数据'!$A$1:$A$66</definedName>
    <definedName name="性别">'[35]基础编码'!$H$2:$H$3</definedName>
    <definedName name="学历">'[35]基础编码'!$S$2:$S$9</definedName>
    <definedName name="银行贷款所在地">'[32]区划对应表'!$D$1:$D$202</definedName>
    <definedName name="银行类型二">'[34]基础数据'!$E$1:$E$216</definedName>
    <definedName name="银行类型一">'[34]基础数据'!$C$1:$C$21</definedName>
    <definedName name="政策性挂账">OFFSET('[19]1-1余额表'!$H$7,,,COUNTA('[19]1-1余额表'!$H:$H)-1)</definedName>
    <definedName name="支出">'[36]P1012001'!$A$6:$E$117</definedName>
    <definedName name="总支出">VLOOKUP('[24]经费权重'!$B1,'[25]分县数据'!$A$9:$BA$258,3,)</definedName>
  </definedNames>
  <calcPr fullCalcOnLoad="1"/>
</workbook>
</file>

<file path=xl/comments1.xml><?xml version="1.0" encoding="utf-8"?>
<comments xmlns="http://schemas.openxmlformats.org/spreadsheetml/2006/main">
  <authors>
    <author>Administrator</author>
  </authors>
  <commentList>
    <comment ref="C4" authorId="0">
      <text>
        <r>
          <rPr>
            <b/>
            <sz val="9"/>
            <rFont val="Tahoma"/>
            <family val="0"/>
          </rPr>
          <t>Administrator:</t>
        </r>
        <r>
          <rPr>
            <sz val="9"/>
            <rFont val="Tahoma"/>
            <family val="0"/>
          </rPr>
          <t xml:space="preserve">
Administrator:
</t>
        </r>
        <r>
          <rPr>
            <sz val="9"/>
            <rFont val="宋体"/>
            <family val="0"/>
          </rPr>
          <t>广州市从化区城郊街向阳保障性住房项目</t>
        </r>
        <r>
          <rPr>
            <sz val="9"/>
            <rFont val="Tahoma"/>
            <family val="0"/>
          </rPr>
          <t>240</t>
        </r>
        <r>
          <rPr>
            <sz val="9"/>
            <rFont val="宋体"/>
            <family val="0"/>
          </rPr>
          <t>套为政府投资项目，其他为商品房配建项目或企业自建项目本次不下达补助资金</t>
        </r>
      </text>
    </comment>
    <comment ref="D42" authorId="0">
      <text>
        <r>
          <rPr>
            <b/>
            <sz val="9"/>
            <rFont val="Tahoma"/>
            <family val="0"/>
          </rPr>
          <t>Administrator:</t>
        </r>
        <r>
          <rPr>
            <sz val="9"/>
            <rFont val="Tahoma"/>
            <family val="0"/>
          </rPr>
          <t xml:space="preserve">
</t>
        </r>
        <r>
          <rPr>
            <sz val="9"/>
            <rFont val="宋体"/>
            <family val="0"/>
          </rPr>
          <t>肇庆市</t>
        </r>
        <r>
          <rPr>
            <sz val="9"/>
            <rFont val="Tahoma"/>
            <family val="0"/>
          </rPr>
          <t>2</t>
        </r>
        <r>
          <rPr>
            <sz val="9"/>
            <rFont val="宋体"/>
            <family val="0"/>
          </rPr>
          <t>个项目共</t>
        </r>
        <r>
          <rPr>
            <sz val="9"/>
            <rFont val="Tahoma"/>
            <family val="0"/>
          </rPr>
          <t>522</t>
        </r>
        <r>
          <rPr>
            <sz val="9"/>
            <rFont val="宋体"/>
            <family val="0"/>
          </rPr>
          <t>套已建成，本次不下达补助资金</t>
        </r>
      </text>
    </comment>
    <comment ref="D59" authorId="0">
      <text>
        <r>
          <rPr>
            <b/>
            <sz val="9"/>
            <rFont val="Tahoma"/>
            <family val="0"/>
          </rPr>
          <t>Administrator:</t>
        </r>
        <r>
          <rPr>
            <sz val="9"/>
            <rFont val="Tahoma"/>
            <family val="0"/>
          </rPr>
          <t xml:space="preserve">
</t>
        </r>
        <r>
          <rPr>
            <sz val="9"/>
            <rFont val="宋体"/>
            <family val="0"/>
          </rPr>
          <t>有</t>
        </r>
        <r>
          <rPr>
            <sz val="9"/>
            <rFont val="Tahoma"/>
            <family val="0"/>
          </rPr>
          <t>91</t>
        </r>
        <r>
          <rPr>
            <sz val="9"/>
            <rFont val="宋体"/>
            <family val="0"/>
          </rPr>
          <t>套已建成项目，本次不下达补助资金</t>
        </r>
      </text>
    </comment>
    <comment ref="F4" authorId="0">
      <text>
        <r>
          <rPr>
            <b/>
            <sz val="9"/>
            <rFont val="Tahoma"/>
            <family val="0"/>
          </rPr>
          <t>Administrator:</t>
        </r>
        <r>
          <rPr>
            <sz val="9"/>
            <rFont val="Tahoma"/>
            <family val="0"/>
          </rPr>
          <t xml:space="preserve">
2023</t>
        </r>
        <r>
          <rPr>
            <sz val="9"/>
            <rFont val="宋体"/>
            <family val="0"/>
          </rPr>
          <t>年</t>
        </r>
        <r>
          <rPr>
            <sz val="9"/>
            <rFont val="Tahoma"/>
            <family val="0"/>
          </rPr>
          <t>3</t>
        </r>
        <r>
          <rPr>
            <sz val="9"/>
            <rFont val="宋体"/>
            <family val="0"/>
          </rPr>
          <t>月</t>
        </r>
        <r>
          <rPr>
            <sz val="9"/>
            <rFont val="Tahoma"/>
            <family val="0"/>
          </rPr>
          <t>24</t>
        </r>
        <r>
          <rPr>
            <sz val="9"/>
            <rFont val="宋体"/>
            <family val="0"/>
          </rPr>
          <t>日，财政部广东监管局印发资金绩效审核情况报告，核定我省棚户区改造资金得分</t>
        </r>
        <r>
          <rPr>
            <sz val="9"/>
            <rFont val="Tahoma"/>
            <family val="0"/>
          </rPr>
          <t>90</t>
        </r>
        <r>
          <rPr>
            <sz val="9"/>
            <rFont val="宋体"/>
            <family val="0"/>
          </rPr>
          <t>分，根据《资金管理办法》第十条规定，绩效评价审核结果在</t>
        </r>
        <r>
          <rPr>
            <sz val="9"/>
            <rFont val="Tahoma"/>
            <family val="0"/>
          </rPr>
          <t>90</t>
        </r>
        <r>
          <rPr>
            <sz val="9"/>
            <rFont val="宋体"/>
            <family val="0"/>
          </rPr>
          <t>分以上的绩效评价调节系数为</t>
        </r>
        <r>
          <rPr>
            <sz val="9"/>
            <rFont val="Tahoma"/>
            <family val="0"/>
          </rPr>
          <t>1</t>
        </r>
        <r>
          <rPr>
            <sz val="9"/>
            <rFont val="宋体"/>
            <family val="0"/>
          </rPr>
          <t>。但因</t>
        </r>
        <r>
          <rPr>
            <sz val="9"/>
            <rFont val="Tahoma"/>
            <family val="0"/>
          </rPr>
          <t>10</t>
        </r>
        <r>
          <rPr>
            <sz val="9"/>
            <rFont val="宋体"/>
            <family val="0"/>
          </rPr>
          <t>分皆为广州市所扣，因此将广州市的年度绩效评价调节系数降低一档次，即按</t>
        </r>
        <r>
          <rPr>
            <sz val="9"/>
            <rFont val="Tahoma"/>
            <family val="0"/>
          </rPr>
          <t>0.95</t>
        </r>
        <r>
          <rPr>
            <sz val="9"/>
            <rFont val="宋体"/>
            <family val="0"/>
          </rPr>
          <t>计算。</t>
        </r>
      </text>
    </comment>
  </commentList>
</comments>
</file>

<file path=xl/comments2.xml><?xml version="1.0" encoding="utf-8"?>
<comments xmlns="http://schemas.openxmlformats.org/spreadsheetml/2006/main">
  <authors>
    <author>Administrator</author>
  </authors>
  <commentList>
    <comment ref="D6" authorId="0">
      <text>
        <r>
          <rPr>
            <b/>
            <sz val="9"/>
            <rFont val="Tahoma"/>
            <family val="0"/>
          </rPr>
          <t>Administrator:</t>
        </r>
        <r>
          <rPr>
            <sz val="9"/>
            <rFont val="Tahoma"/>
            <family val="0"/>
          </rPr>
          <t xml:space="preserve">
2023</t>
        </r>
        <r>
          <rPr>
            <sz val="9"/>
            <rFont val="宋体"/>
            <family val="0"/>
          </rPr>
          <t>年基本建成任务：汕头市乌桥岛棚改项目</t>
        </r>
      </text>
    </comment>
    <comment ref="C39" authorId="0">
      <text>
        <r>
          <rPr>
            <b/>
            <sz val="9"/>
            <rFont val="Tahoma"/>
            <family val="0"/>
          </rPr>
          <t>Administrator:</t>
        </r>
        <r>
          <rPr>
            <sz val="9"/>
            <rFont val="Tahoma"/>
            <family val="0"/>
          </rPr>
          <t xml:space="preserve">
2023</t>
        </r>
        <r>
          <rPr>
            <sz val="9"/>
            <rFont val="宋体"/>
            <family val="0"/>
          </rPr>
          <t>年开工任务：信宜市保障性安居工程六运安置小区项目已下达中央预算内投资补助</t>
        </r>
        <r>
          <rPr>
            <sz val="9"/>
            <rFont val="Tahoma"/>
            <family val="0"/>
          </rPr>
          <t>3020</t>
        </r>
        <r>
          <rPr>
            <sz val="9"/>
            <rFont val="宋体"/>
            <family val="0"/>
          </rPr>
          <t>万元</t>
        </r>
      </text>
    </comment>
    <comment ref="F19" authorId="0">
      <text>
        <r>
          <rPr>
            <b/>
            <sz val="9"/>
            <rFont val="Tahoma"/>
            <family val="0"/>
          </rPr>
          <t>Administrator:</t>
        </r>
        <r>
          <rPr>
            <sz val="9"/>
            <rFont val="Tahoma"/>
            <family val="0"/>
          </rPr>
          <t xml:space="preserve">
2023</t>
        </r>
        <r>
          <rPr>
            <sz val="9"/>
            <rFont val="宋体"/>
            <family val="0"/>
          </rPr>
          <t>年</t>
        </r>
        <r>
          <rPr>
            <sz val="9"/>
            <rFont val="Tahoma"/>
            <family val="0"/>
          </rPr>
          <t>3</t>
        </r>
        <r>
          <rPr>
            <sz val="9"/>
            <rFont val="宋体"/>
            <family val="0"/>
          </rPr>
          <t>月</t>
        </r>
        <r>
          <rPr>
            <sz val="9"/>
            <rFont val="Tahoma"/>
            <family val="0"/>
          </rPr>
          <t>24</t>
        </r>
        <r>
          <rPr>
            <sz val="9"/>
            <rFont val="宋体"/>
            <family val="0"/>
          </rPr>
          <t>日，财政部广东监管局印发资金绩效审核情况报告，核定我省棚户区改造资金得分</t>
        </r>
        <r>
          <rPr>
            <sz val="9"/>
            <rFont val="Tahoma"/>
            <family val="0"/>
          </rPr>
          <t>50</t>
        </r>
        <r>
          <rPr>
            <sz val="9"/>
            <rFont val="宋体"/>
            <family val="0"/>
          </rPr>
          <t>分，</t>
        </r>
        <r>
          <rPr>
            <sz val="9"/>
            <rFont val="Tahoma"/>
            <family val="0"/>
          </rPr>
          <t>50</t>
        </r>
        <r>
          <rPr>
            <sz val="9"/>
            <rFont val="宋体"/>
            <family val="0"/>
          </rPr>
          <t>分皆为梅州市所扣。根据《资金管理办法》第十条规定，绩效评价审核结果在</t>
        </r>
        <r>
          <rPr>
            <sz val="9"/>
            <rFont val="Tahoma"/>
            <family val="0"/>
          </rPr>
          <t>60</t>
        </r>
        <r>
          <rPr>
            <sz val="9"/>
            <rFont val="宋体"/>
            <family val="0"/>
          </rPr>
          <t>分以下的绩效评价调节系数为</t>
        </r>
        <r>
          <rPr>
            <sz val="9"/>
            <rFont val="Tahoma"/>
            <family val="0"/>
          </rPr>
          <t>0.85</t>
        </r>
        <r>
          <rPr>
            <sz val="9"/>
            <rFont val="宋体"/>
            <family val="0"/>
          </rPr>
          <t>。</t>
        </r>
      </text>
    </comment>
  </commentList>
</comments>
</file>

<file path=xl/sharedStrings.xml><?xml version="1.0" encoding="utf-8"?>
<sst xmlns="http://schemas.openxmlformats.org/spreadsheetml/2006/main" count="144" uniqueCount="77">
  <si>
    <t>租赁住房保障补助资金分配方案</t>
  </si>
  <si>
    <t>序号</t>
  </si>
  <si>
    <t>城市</t>
  </si>
  <si>
    <t>租赁住房保障</t>
  </si>
  <si>
    <t>本次下达金额
（万元）</t>
  </si>
  <si>
    <t>公租房筹集计划
（套）</t>
  </si>
  <si>
    <t>保障性租赁住房筹集计划
（套/间）</t>
  </si>
  <si>
    <t>财政困难程度系数</t>
  </si>
  <si>
    <t>年度绩效评价调节系数</t>
  </si>
  <si>
    <t>分配
比重</t>
  </si>
  <si>
    <t>分配
权重</t>
  </si>
  <si>
    <t>广州市</t>
  </si>
  <si>
    <t>珠海市</t>
  </si>
  <si>
    <t>汕头市（不含以下市县）</t>
  </si>
  <si>
    <t>南澳县</t>
  </si>
  <si>
    <t>佛山市（不含以下市县）</t>
  </si>
  <si>
    <t>顺德区</t>
  </si>
  <si>
    <t>韶关市（不含以下市县）</t>
  </si>
  <si>
    <t>南雄市</t>
  </si>
  <si>
    <t>仁化县</t>
  </si>
  <si>
    <t>翁源县</t>
  </si>
  <si>
    <t>乳源瑶族自治县</t>
  </si>
  <si>
    <t>河源市（不含以下市县）</t>
  </si>
  <si>
    <t>龙川县</t>
  </si>
  <si>
    <t>紫金县</t>
  </si>
  <si>
    <t>连平县</t>
  </si>
  <si>
    <t>梅州市（不含以下市县）</t>
  </si>
  <si>
    <t>兴宁市</t>
  </si>
  <si>
    <t>大埔县</t>
  </si>
  <si>
    <t>丰顺县</t>
  </si>
  <si>
    <t>五华县</t>
  </si>
  <si>
    <t>惠州市（不含以下市县）</t>
  </si>
  <si>
    <t>博罗县</t>
  </si>
  <si>
    <t>汕尾市（不含以下市县）</t>
  </si>
  <si>
    <t>陆丰市</t>
  </si>
  <si>
    <t>海丰县</t>
  </si>
  <si>
    <t>陆河县</t>
  </si>
  <si>
    <t>东莞市</t>
  </si>
  <si>
    <t>中山市</t>
  </si>
  <si>
    <t>江门市</t>
  </si>
  <si>
    <t>阳江市（不含以下市县）</t>
  </si>
  <si>
    <t>阳春市</t>
  </si>
  <si>
    <t>湛江市（不含以下市县）</t>
  </si>
  <si>
    <t>雷州市</t>
  </si>
  <si>
    <t>廉江市</t>
  </si>
  <si>
    <t>徐闻县</t>
  </si>
  <si>
    <t>茂名市（不含以下市县）</t>
  </si>
  <si>
    <t>高州市</t>
  </si>
  <si>
    <t>化州市</t>
  </si>
  <si>
    <t>肇庆市（不含以下市县）</t>
  </si>
  <si>
    <t>广宁县</t>
  </si>
  <si>
    <t>德庆县</t>
  </si>
  <si>
    <t>封开县</t>
  </si>
  <si>
    <t>怀集县</t>
  </si>
  <si>
    <t>清远市（不含以下市县）</t>
  </si>
  <si>
    <t>英德市</t>
  </si>
  <si>
    <t>连山壮族瑶族自治县</t>
  </si>
  <si>
    <t>连南瑶族自治县</t>
  </si>
  <si>
    <t>潮州市（不含以下市县）</t>
  </si>
  <si>
    <t>饶平县</t>
  </si>
  <si>
    <t>揭阳市（不含以下市县）</t>
  </si>
  <si>
    <t>普宁市</t>
  </si>
  <si>
    <t>揭西县</t>
  </si>
  <si>
    <t>惠来县</t>
  </si>
  <si>
    <t>云浮市（不含以下市县）</t>
  </si>
  <si>
    <t>罗定市</t>
  </si>
  <si>
    <t>新兴县</t>
  </si>
  <si>
    <t>合计</t>
  </si>
  <si>
    <t>–</t>
  </si>
  <si>
    <r>
      <t>备注：
1、2023年度中央财政补助资金第二笔下达用于租赁住房保障12,165</t>
    </r>
    <r>
      <rPr>
        <sz val="10"/>
        <rFont val="宋体"/>
        <family val="0"/>
      </rPr>
      <t>万元，支出用途包括筹集保障性租赁住房、筹集公租房、发放租赁补贴。
2、广州市1660套公租房为商品房配建或企业自建项目，肇庆和云浮新兴县保障性租赁住房已建成，本次不下达中央财政补助资金。
3、因公示计算结果四舍五入影响，从广州市减0.02万元，使得总金额等于12,165万元。</t>
    </r>
  </si>
  <si>
    <t>棚户区改造补助资金分配方案</t>
  </si>
  <si>
    <t>棚户区改造</t>
  </si>
  <si>
    <t>新开工计划
（套）</t>
  </si>
  <si>
    <t>基本建成计划
（套）</t>
  </si>
  <si>
    <t>已提前下达金额
（万元）</t>
  </si>
  <si>
    <t>应分配金额
（万元）</t>
  </si>
  <si>
    <t>备注：
1、2023年度中央财政补助资金下达用于棚户区改造189万元，其中提前下达1,041万元、第二笔下达-852万元。
2、茂名棚改项目（384套）已获得中央预算内投资补助资金，故不重复下达中央财政补助资金。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</si>
</sst>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3">
    <font>
      <sz val="12"/>
      <name val="宋体"/>
      <family val="0"/>
    </font>
    <font>
      <sz val="11"/>
      <name val="宋体"/>
      <family val="0"/>
    </font>
    <font>
      <sz val="10"/>
      <name val="宋体"/>
      <family val="0"/>
    </font>
    <font>
      <b/>
      <sz val="18"/>
      <name val="方正小标宋简体"/>
      <family val="0"/>
    </font>
    <font>
      <b/>
      <sz val="10"/>
      <name val="仿宋_GB2312"/>
      <family val="3"/>
    </font>
    <font>
      <sz val="10"/>
      <name val="仿宋_GB2312"/>
      <family val="3"/>
    </font>
    <font>
      <sz val="10"/>
      <color indexed="8"/>
      <name val="仿宋_GB2312"/>
      <family val="3"/>
    </font>
    <font>
      <b/>
      <sz val="10"/>
      <name val="宋体"/>
      <family val="0"/>
    </font>
    <font>
      <sz val="11"/>
      <color indexed="16"/>
      <name val="宋体"/>
      <family val="0"/>
    </font>
    <font>
      <sz val="11"/>
      <color indexed="19"/>
      <name val="宋体"/>
      <family val="0"/>
    </font>
    <font>
      <b/>
      <sz val="11"/>
      <color indexed="53"/>
      <name val="宋体"/>
      <family val="0"/>
    </font>
    <font>
      <sz val="11"/>
      <color indexed="8"/>
      <name val="宋体"/>
      <family val="0"/>
    </font>
    <font>
      <sz val="11"/>
      <color indexed="53"/>
      <name val="宋体"/>
      <family val="0"/>
    </font>
    <font>
      <b/>
      <sz val="18"/>
      <color indexed="54"/>
      <name val="宋体"/>
      <family val="0"/>
    </font>
    <font>
      <b/>
      <sz val="11"/>
      <color indexed="54"/>
      <name val="宋体"/>
      <family val="0"/>
    </font>
    <font>
      <sz val="11"/>
      <color indexed="62"/>
      <name val="宋体"/>
      <family val="0"/>
    </font>
    <font>
      <b/>
      <sz val="11"/>
      <color indexed="56"/>
      <name val="宋体"/>
      <family val="0"/>
    </font>
    <font>
      <b/>
      <sz val="15"/>
      <color indexed="54"/>
      <name val="宋体"/>
      <family val="0"/>
    </font>
    <font>
      <b/>
      <sz val="13"/>
      <color indexed="54"/>
      <name val="宋体"/>
      <family val="0"/>
    </font>
    <font>
      <sz val="11"/>
      <color indexed="17"/>
      <name val="宋体"/>
      <family val="0"/>
    </font>
    <font>
      <sz val="11"/>
      <color indexed="9"/>
      <name val="宋体"/>
      <family val="0"/>
    </font>
    <font>
      <sz val="11"/>
      <color indexed="60"/>
      <name val="宋体"/>
      <family val="0"/>
    </font>
    <font>
      <b/>
      <sz val="11"/>
      <color indexed="9"/>
      <name val="宋体"/>
      <family val="0"/>
    </font>
    <font>
      <sz val="11"/>
      <color indexed="52"/>
      <name val="宋体"/>
      <family val="0"/>
    </font>
    <font>
      <sz val="11"/>
      <color indexed="20"/>
      <name val="宋体"/>
      <family val="0"/>
    </font>
    <font>
      <i/>
      <sz val="11"/>
      <color indexed="23"/>
      <name val="宋体"/>
      <family val="0"/>
    </font>
    <font>
      <b/>
      <sz val="15"/>
      <color indexed="56"/>
      <name val="宋体"/>
      <family val="0"/>
    </font>
    <font>
      <sz val="11"/>
      <color indexed="10"/>
      <name val="宋体"/>
      <family val="0"/>
    </font>
    <font>
      <b/>
      <sz val="11"/>
      <color indexed="8"/>
      <name val="宋体"/>
      <family val="0"/>
    </font>
    <font>
      <b/>
      <sz val="18"/>
      <color indexed="56"/>
      <name val="宋体"/>
      <family val="0"/>
    </font>
    <font>
      <b/>
      <sz val="11"/>
      <color indexed="63"/>
      <name val="宋体"/>
      <family val="0"/>
    </font>
    <font>
      <b/>
      <sz val="11"/>
      <color indexed="52"/>
      <name val="宋体"/>
      <family val="0"/>
    </font>
    <font>
      <b/>
      <sz val="13"/>
      <color indexed="56"/>
      <name val="宋体"/>
      <family val="0"/>
    </font>
    <font>
      <u val="single"/>
      <sz val="11"/>
      <color indexed="20"/>
      <name val="宋体"/>
      <family val="0"/>
    </font>
    <font>
      <u val="single"/>
      <sz val="11"/>
      <color indexed="12"/>
      <name val="宋体"/>
      <family val="0"/>
    </font>
    <font>
      <b/>
      <sz val="9"/>
      <name val="Tahoma"/>
      <family val="0"/>
    </font>
    <font>
      <sz val="9"/>
      <name val="Tahoma"/>
      <family val="0"/>
    </font>
    <font>
      <sz val="9"/>
      <name val="宋体"/>
      <family val="0"/>
    </font>
    <font>
      <sz val="11"/>
      <color theme="1"/>
      <name val="Calibri"/>
      <family val="0"/>
    </font>
    <font>
      <sz val="11"/>
      <color rgb="FF000000"/>
      <name val="宋体"/>
      <family val="0"/>
    </font>
    <font>
      <u val="single"/>
      <sz val="11"/>
      <color rgb="FF800080"/>
      <name val="Calibri"/>
      <family val="0"/>
    </font>
    <font>
      <u val="single"/>
      <sz val="11"/>
      <color rgb="FF0000FF"/>
      <name val="Calibri"/>
      <family val="0"/>
    </font>
    <font>
      <b/>
      <sz val="8"/>
      <name val="宋体"/>
      <family val="2"/>
    </font>
  </fonts>
  <fills count="28">
    <fill>
      <patternFill/>
    </fill>
    <fill>
      <patternFill patternType="gray125"/>
    </fill>
    <fill>
      <patternFill patternType="solid">
        <fgColor indexed="51"/>
        <bgColor indexed="64"/>
      </patternFill>
    </fill>
    <fill>
      <patternFill patternType="solid">
        <fgColor indexed="31"/>
        <bgColor indexed="64"/>
      </patternFill>
    </fill>
    <fill>
      <patternFill patternType="solid">
        <fgColor indexed="54"/>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53"/>
        <bgColor indexed="64"/>
      </patternFill>
    </fill>
    <fill>
      <patternFill patternType="solid">
        <fgColor indexed="45"/>
        <bgColor indexed="64"/>
      </patternFill>
    </fill>
    <fill>
      <patternFill patternType="solid">
        <fgColor indexed="47"/>
        <bgColor indexed="64"/>
      </patternFill>
    </fill>
    <fill>
      <patternFill patternType="solid">
        <fgColor indexed="27"/>
        <bgColor indexed="64"/>
      </patternFill>
    </fill>
    <fill>
      <patternFill patternType="solid">
        <fgColor indexed="57"/>
        <bgColor indexed="64"/>
      </patternFill>
    </fill>
    <fill>
      <patternFill patternType="solid">
        <fgColor indexed="30"/>
        <bgColor indexed="64"/>
      </patternFill>
    </fill>
    <fill>
      <patternFill patternType="solid">
        <fgColor indexed="42"/>
        <bgColor indexed="64"/>
      </patternFill>
    </fill>
    <fill>
      <patternFill patternType="solid">
        <fgColor indexed="48"/>
        <bgColor indexed="64"/>
      </patternFill>
    </fill>
    <fill>
      <patternFill patternType="solid">
        <fgColor indexed="44"/>
        <bgColor indexed="64"/>
      </patternFill>
    </fill>
    <fill>
      <patternFill patternType="solid">
        <fgColor indexed="26"/>
        <bgColor indexed="64"/>
      </patternFill>
    </fill>
    <fill>
      <patternFill patternType="solid">
        <fgColor indexed="22"/>
        <bgColor indexed="64"/>
      </patternFill>
    </fill>
    <fill>
      <patternFill patternType="solid">
        <fgColor indexed="24"/>
        <bgColor indexed="64"/>
      </patternFill>
    </fill>
    <fill>
      <patternFill patternType="solid">
        <fgColor indexed="1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46"/>
        <bgColor indexed="64"/>
      </patternFill>
    </fill>
    <fill>
      <patternFill patternType="solid">
        <fgColor indexed="62"/>
        <bgColor indexed="64"/>
      </patternFill>
    </fill>
    <fill>
      <patternFill patternType="solid">
        <fgColor indexed="10"/>
        <bgColor indexed="64"/>
      </patternFill>
    </fill>
    <fill>
      <patternFill patternType="solid">
        <fgColor indexed="52"/>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right/>
      <top/>
      <bottom style="medium">
        <color indexed="48"/>
      </bottom>
    </border>
    <border>
      <left/>
      <right/>
      <top style="thin">
        <color indexed="48"/>
      </top>
      <bottom style="double">
        <color indexed="48"/>
      </bottom>
    </border>
    <border>
      <left style="thin">
        <color indexed="22"/>
      </left>
      <right style="thin">
        <color indexed="22"/>
      </right>
      <top style="thin">
        <color indexed="22"/>
      </top>
      <bottom style="thin">
        <color indexed="22"/>
      </bottom>
    </border>
    <border>
      <left/>
      <right/>
      <top/>
      <bottom style="medium">
        <color indexed="44"/>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style="thin"/>
      <right style="thin"/>
      <top style="thin"/>
      <bottom style="thin"/>
    </border>
  </borders>
  <cellStyleXfs count="7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1" fillId="0" borderId="0">
      <alignment vertical="center"/>
      <protection/>
    </xf>
    <xf numFmtId="0" fontId="0" fillId="0" borderId="0">
      <alignment vertical="center"/>
      <protection/>
    </xf>
    <xf numFmtId="0" fontId="25" fillId="0" borderId="0" applyNumberFormat="0" applyFill="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20" fillId="2" borderId="0" applyNumberFormat="0" applyBorder="0" applyAlignment="0" applyProtection="0"/>
    <xf numFmtId="0" fontId="11" fillId="0" borderId="0">
      <alignment vertical="center"/>
      <protection/>
    </xf>
    <xf numFmtId="0" fontId="38" fillId="0" borderId="0">
      <alignment/>
      <protection/>
    </xf>
    <xf numFmtId="0" fontId="38" fillId="0" borderId="0">
      <alignment/>
      <protection/>
    </xf>
    <xf numFmtId="0" fontId="11" fillId="3" borderId="0" applyNumberFormat="0" applyBorder="0" applyAlignment="0" applyProtection="0"/>
    <xf numFmtId="0" fontId="20" fillId="4" borderId="0" applyNumberFormat="0" applyBorder="0" applyAlignment="0" applyProtection="0"/>
    <xf numFmtId="0" fontId="11" fillId="3" borderId="0" applyNumberFormat="0" applyBorder="0" applyAlignment="0" applyProtection="0"/>
    <xf numFmtId="0" fontId="38" fillId="0" borderId="0">
      <alignment/>
      <protection/>
    </xf>
    <xf numFmtId="0" fontId="38" fillId="0" borderId="0">
      <alignment/>
      <protection/>
    </xf>
    <xf numFmtId="0" fontId="38" fillId="0" borderId="0">
      <alignment/>
      <protection/>
    </xf>
    <xf numFmtId="0" fontId="20" fillId="2" borderId="0" applyNumberFormat="0" applyBorder="0" applyAlignment="0" applyProtection="0"/>
    <xf numFmtId="0" fontId="11" fillId="0" borderId="0">
      <alignment/>
      <protection/>
    </xf>
    <xf numFmtId="0" fontId="20" fillId="2" borderId="0" applyNumberFormat="0" applyBorder="0" applyAlignment="0" applyProtection="0"/>
    <xf numFmtId="0" fontId="11" fillId="0" borderId="0">
      <alignment/>
      <protection/>
    </xf>
    <xf numFmtId="0" fontId="20" fillId="2" borderId="0" applyNumberFormat="0" applyBorder="0" applyAlignment="0" applyProtection="0"/>
    <xf numFmtId="0" fontId="11" fillId="0" borderId="0">
      <alignment/>
      <protection/>
    </xf>
    <xf numFmtId="0" fontId="20" fillId="2" borderId="0" applyNumberFormat="0" applyBorder="0" applyAlignment="0" applyProtection="0"/>
    <xf numFmtId="0" fontId="11" fillId="0" borderId="0">
      <alignment/>
      <protection/>
    </xf>
    <xf numFmtId="0" fontId="38" fillId="0" borderId="0">
      <alignment vertical="center"/>
      <protection/>
    </xf>
    <xf numFmtId="0" fontId="20" fillId="2" borderId="0" applyNumberFormat="0" applyBorder="0" applyAlignment="0" applyProtection="0"/>
    <xf numFmtId="0" fontId="11" fillId="0" borderId="0">
      <alignment/>
      <protection/>
    </xf>
    <xf numFmtId="0" fontId="20" fillId="2" borderId="0" applyNumberFormat="0" applyBorder="0" applyAlignment="0" applyProtection="0"/>
    <xf numFmtId="0" fontId="11" fillId="0" borderId="0">
      <alignment/>
      <protection/>
    </xf>
    <xf numFmtId="0" fontId="11" fillId="0" borderId="0">
      <alignment/>
      <protection/>
    </xf>
    <xf numFmtId="0" fontId="30" fillId="5" borderId="1" applyNumberFormat="0" applyAlignment="0" applyProtection="0"/>
    <xf numFmtId="0" fontId="9" fillId="6" borderId="0" applyNumberFormat="0" applyBorder="0" applyAlignment="0" applyProtection="0"/>
    <xf numFmtId="0" fontId="38" fillId="0" borderId="0">
      <alignment/>
      <protection/>
    </xf>
    <xf numFmtId="0" fontId="11" fillId="0" borderId="0">
      <alignment/>
      <protection/>
    </xf>
    <xf numFmtId="0" fontId="30" fillId="5" borderId="1" applyNumberFormat="0" applyAlignment="0" applyProtection="0"/>
    <xf numFmtId="0" fontId="11" fillId="0" borderId="0">
      <alignment/>
      <protection/>
    </xf>
    <xf numFmtId="0" fontId="11" fillId="0" borderId="0">
      <alignment/>
      <protection/>
    </xf>
    <xf numFmtId="0" fontId="11" fillId="0" borderId="0">
      <alignment/>
      <protection/>
    </xf>
    <xf numFmtId="0" fontId="38" fillId="0" borderId="0">
      <alignment/>
      <protection/>
    </xf>
    <xf numFmtId="0" fontId="22" fillId="7" borderId="2" applyNumberFormat="0" applyAlignment="0" applyProtection="0"/>
    <xf numFmtId="0" fontId="20" fillId="8" borderId="0" applyNumberFormat="0" applyBorder="0" applyAlignment="0" applyProtection="0"/>
    <xf numFmtId="0" fontId="38" fillId="0" borderId="0">
      <alignment vertical="center"/>
      <protection/>
    </xf>
    <xf numFmtId="0" fontId="38" fillId="0" borderId="0">
      <alignment vertical="center"/>
      <protection/>
    </xf>
    <xf numFmtId="0" fontId="11" fillId="0" borderId="0">
      <alignment/>
      <protection/>
    </xf>
    <xf numFmtId="0" fontId="38" fillId="0" borderId="0">
      <alignment vertical="center"/>
      <protection/>
    </xf>
    <xf numFmtId="0" fontId="38" fillId="0" borderId="0">
      <alignment vertical="center"/>
      <protection/>
    </xf>
    <xf numFmtId="0" fontId="0" fillId="0" borderId="0">
      <alignment/>
      <protection/>
    </xf>
    <xf numFmtId="0" fontId="0" fillId="0" borderId="0">
      <alignment/>
      <protection/>
    </xf>
    <xf numFmtId="0" fontId="38" fillId="0" borderId="0">
      <alignment vertical="center"/>
      <protection/>
    </xf>
    <xf numFmtId="0" fontId="38" fillId="0" borderId="0">
      <alignment vertical="center"/>
      <protection/>
    </xf>
    <xf numFmtId="0" fontId="12" fillId="0" borderId="3" applyNumberFormat="0" applyFill="0" applyAlignment="0" applyProtection="0"/>
    <xf numFmtId="0" fontId="10" fillId="5" borderId="4" applyNumberFormat="0" applyAlignment="0" applyProtection="0"/>
    <xf numFmtId="0" fontId="0" fillId="0" borderId="0">
      <alignment vertical="center"/>
      <protection/>
    </xf>
    <xf numFmtId="0" fontId="18" fillId="0" borderId="5" applyNumberFormat="0" applyFill="0" applyAlignment="0" applyProtection="0"/>
    <xf numFmtId="0" fontId="0" fillId="0" borderId="0">
      <alignment vertical="center"/>
      <protection/>
    </xf>
    <xf numFmtId="0" fontId="25" fillId="0" borderId="0" applyNumberFormat="0" applyFill="0" applyBorder="0" applyAlignment="0" applyProtection="0"/>
    <xf numFmtId="0" fontId="39" fillId="0" borderId="0" applyFill="0">
      <alignment vertical="center"/>
      <protection/>
    </xf>
    <xf numFmtId="0" fontId="17" fillId="0" borderId="5" applyNumberFormat="0" applyFill="0" applyAlignment="0" applyProtection="0"/>
    <xf numFmtId="0" fontId="0" fillId="0" borderId="0">
      <alignment vertical="center"/>
      <protection/>
    </xf>
    <xf numFmtId="0" fontId="8" fillId="9" borderId="0" applyNumberFormat="0" applyBorder="0" applyAlignment="0" applyProtection="0"/>
    <xf numFmtId="0" fontId="0" fillId="0" borderId="0">
      <alignment vertical="center"/>
      <protection/>
    </xf>
    <xf numFmtId="0" fontId="20" fillId="10" borderId="0" applyNumberFormat="0" applyBorder="0" applyAlignment="0" applyProtection="0"/>
    <xf numFmtId="0" fontId="11" fillId="11"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1" fillId="5" borderId="0" applyNumberFormat="0" applyBorder="0" applyAlignment="0" applyProtection="0"/>
    <xf numFmtId="0" fontId="11" fillId="14" borderId="0" applyNumberFormat="0" applyBorder="0" applyAlignment="0" applyProtection="0"/>
    <xf numFmtId="0" fontId="20" fillId="15" borderId="0" applyNumberFormat="0" applyBorder="0" applyAlignment="0" applyProtection="0"/>
    <xf numFmtId="0" fontId="11" fillId="0" borderId="0">
      <alignment vertical="center"/>
      <protection/>
    </xf>
    <xf numFmtId="0" fontId="11" fillId="5" borderId="0" applyNumberFormat="0" applyBorder="0" applyAlignment="0" applyProtection="0"/>
    <xf numFmtId="0" fontId="11" fillId="11" borderId="0" applyNumberFormat="0" applyBorder="0" applyAlignment="0" applyProtection="0"/>
    <xf numFmtId="0" fontId="20" fillId="8" borderId="0" applyNumberFormat="0" applyBorder="0" applyAlignment="0" applyProtection="0"/>
    <xf numFmtId="0" fontId="25" fillId="0" borderId="0" applyNumberFormat="0" applyFill="0" applyBorder="0" applyAlignment="0" applyProtection="0"/>
    <xf numFmtId="0" fontId="11" fillId="14" borderId="0" applyNumberFormat="0" applyBorder="0" applyAlignment="0" applyProtection="0"/>
    <xf numFmtId="0" fontId="20" fillId="7" borderId="0" applyNumberFormat="0" applyBorder="0" applyAlignment="0" applyProtection="0"/>
    <xf numFmtId="0" fontId="15" fillId="10" borderId="4" applyNumberFormat="0" applyAlignment="0" applyProtection="0"/>
    <xf numFmtId="0" fontId="28" fillId="0" borderId="6" applyNumberFormat="0" applyFill="0" applyAlignment="0" applyProtection="0"/>
    <xf numFmtId="0" fontId="15" fillId="10" borderId="4" applyNumberFormat="0" applyAlignment="0" applyProtection="0"/>
    <xf numFmtId="0" fontId="20" fillId="16" borderId="0" applyNumberFormat="0" applyBorder="0" applyAlignment="0" applyProtection="0"/>
    <xf numFmtId="0" fontId="14" fillId="0" borderId="0" applyNumberFormat="0" applyFill="0" applyBorder="0" applyAlignment="0" applyProtection="0"/>
    <xf numFmtId="0" fontId="12" fillId="0" borderId="3" applyNumberFormat="0" applyFill="0" applyAlignment="0" applyProtection="0"/>
    <xf numFmtId="0" fontId="15" fillId="10" borderId="4" applyNumberFormat="0" applyAlignment="0" applyProtection="0"/>
    <xf numFmtId="0" fontId="38" fillId="0" borderId="0">
      <alignment/>
      <protection/>
    </xf>
    <xf numFmtId="0" fontId="11" fillId="17" borderId="7" applyNumberFormat="0" applyFont="0" applyAlignment="0" applyProtection="0"/>
    <xf numFmtId="0" fontId="20" fillId="16" borderId="0" applyNumberFormat="0" applyBorder="0" applyAlignment="0" applyProtection="0"/>
    <xf numFmtId="0" fontId="11" fillId="11" borderId="0" applyNumberFormat="0" applyBorder="0" applyAlignment="0" applyProtection="0"/>
    <xf numFmtId="0" fontId="20" fillId="8" borderId="0" applyNumberFormat="0" applyBorder="0" applyAlignment="0" applyProtection="0"/>
    <xf numFmtId="0" fontId="20" fillId="18" borderId="0" applyNumberFormat="0" applyBorder="0" applyAlignment="0" applyProtection="0"/>
    <xf numFmtId="43" fontId="0" fillId="0" borderId="0" applyFont="0" applyFill="0" applyBorder="0" applyAlignment="0" applyProtection="0"/>
    <xf numFmtId="0" fontId="30" fillId="5" borderId="1" applyNumberFormat="0" applyAlignment="0" applyProtection="0"/>
    <xf numFmtId="0" fontId="11" fillId="0" borderId="0">
      <alignment vertical="center"/>
      <protection/>
    </xf>
    <xf numFmtId="0" fontId="12" fillId="0" borderId="3" applyNumberFormat="0" applyFill="0" applyAlignment="0" applyProtection="0"/>
    <xf numFmtId="0" fontId="20" fillId="12" borderId="0" applyNumberFormat="0" applyBorder="0" applyAlignment="0" applyProtection="0"/>
    <xf numFmtId="0" fontId="11" fillId="17" borderId="7" applyNumberFormat="0" applyFont="0" applyAlignment="0" applyProtection="0"/>
    <xf numFmtId="0" fontId="20" fillId="15" borderId="0" applyNumberFormat="0" applyBorder="0" applyAlignment="0" applyProtection="0"/>
    <xf numFmtId="0" fontId="20" fillId="12" borderId="0" applyNumberFormat="0" applyBorder="0" applyAlignment="0" applyProtection="0"/>
    <xf numFmtId="0" fontId="12" fillId="0" borderId="3" applyNumberFormat="0" applyFill="0" applyAlignment="0" applyProtection="0"/>
    <xf numFmtId="0" fontId="20" fillId="12" borderId="0" applyNumberFormat="0" applyBorder="0" applyAlignment="0" applyProtection="0"/>
    <xf numFmtId="0" fontId="11" fillId="3" borderId="0" applyNumberFormat="0" applyBorder="0" applyAlignment="0" applyProtection="0"/>
    <xf numFmtId="0" fontId="20" fillId="4" borderId="0" applyNumberFormat="0" applyBorder="0" applyAlignment="0" applyProtection="0"/>
    <xf numFmtId="0" fontId="11" fillId="17" borderId="7" applyNumberFormat="0" applyFont="0" applyAlignment="0" applyProtection="0"/>
    <xf numFmtId="0" fontId="11" fillId="17" borderId="7" applyNumberFormat="0" applyFont="0" applyAlignment="0" applyProtection="0"/>
    <xf numFmtId="0" fontId="20" fillId="12" borderId="0" applyNumberFormat="0" applyBorder="0" applyAlignment="0" applyProtection="0"/>
    <xf numFmtId="0" fontId="9" fillId="6"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11" fillId="17" borderId="0" applyNumberFormat="0" applyBorder="0" applyAlignment="0" applyProtection="0"/>
    <xf numFmtId="0" fontId="22" fillId="7" borderId="2" applyNumberFormat="0" applyAlignment="0" applyProtection="0"/>
    <xf numFmtId="0" fontId="11" fillId="10" borderId="0" applyNumberFormat="0" applyBorder="0" applyAlignment="0" applyProtection="0"/>
    <xf numFmtId="0" fontId="30" fillId="5" borderId="1" applyNumberFormat="0" applyAlignment="0" applyProtection="0"/>
    <xf numFmtId="0" fontId="20" fillId="2" borderId="0" applyNumberFormat="0" applyBorder="0" applyAlignment="0" applyProtection="0"/>
    <xf numFmtId="0" fontId="20" fillId="7" borderId="0" applyNumberFormat="0" applyBorder="0" applyAlignment="0" applyProtection="0"/>
    <xf numFmtId="0" fontId="20" fillId="2"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8" fillId="9" borderId="0" applyNumberFormat="0" applyBorder="0" applyAlignment="0" applyProtection="0"/>
    <xf numFmtId="0" fontId="20" fillId="16" borderId="0" applyNumberFormat="0" applyBorder="0" applyAlignment="0" applyProtection="0"/>
    <xf numFmtId="0" fontId="11" fillId="17" borderId="0" applyNumberFormat="0" applyBorder="0" applyAlignment="0" applyProtection="0"/>
    <xf numFmtId="0" fontId="11" fillId="0" borderId="0">
      <alignment vertical="center"/>
      <protection/>
    </xf>
    <xf numFmtId="0" fontId="11" fillId="3" borderId="0" applyNumberFormat="0" applyBorder="0" applyAlignment="0" applyProtection="0"/>
    <xf numFmtId="0" fontId="20" fillId="18" borderId="0" applyNumberFormat="0" applyBorder="0" applyAlignment="0" applyProtection="0"/>
    <xf numFmtId="0" fontId="11" fillId="3" borderId="0" applyNumberFormat="0" applyBorder="0" applyAlignment="0" applyProtection="0"/>
    <xf numFmtId="0" fontId="11" fillId="18" borderId="0" applyNumberFormat="0" applyBorder="0" applyAlignment="0" applyProtection="0"/>
    <xf numFmtId="0" fontId="8" fillId="9" borderId="0" applyNumberFormat="0" applyBorder="0" applyAlignment="0" applyProtection="0"/>
    <xf numFmtId="0" fontId="9" fillId="6" borderId="0" applyNumberFormat="0" applyBorder="0" applyAlignment="0" applyProtection="0"/>
    <xf numFmtId="0" fontId="25" fillId="0" borderId="0" applyNumberFormat="0" applyFill="0" applyBorder="0" applyAlignment="0" applyProtection="0"/>
    <xf numFmtId="0" fontId="12" fillId="0" borderId="3" applyNumberFormat="0" applyFill="0" applyAlignment="0" applyProtection="0"/>
    <xf numFmtId="0" fontId="11" fillId="3" borderId="0" applyNumberFormat="0" applyBorder="0" applyAlignment="0" applyProtection="0"/>
    <xf numFmtId="0" fontId="11" fillId="5" borderId="0" applyNumberFormat="0" applyBorder="0" applyAlignment="0" applyProtection="0"/>
    <xf numFmtId="0" fontId="38" fillId="0" borderId="0">
      <alignment vertical="center"/>
      <protection/>
    </xf>
    <xf numFmtId="0" fontId="11" fillId="10" borderId="0" applyNumberFormat="0" applyBorder="0" applyAlignment="0" applyProtection="0"/>
    <xf numFmtId="0" fontId="8" fillId="9" borderId="0" applyNumberFormat="0" applyBorder="0" applyAlignment="0" applyProtection="0"/>
    <xf numFmtId="0" fontId="30" fillId="5" borderId="1" applyNumberFormat="0" applyAlignment="0" applyProtection="0"/>
    <xf numFmtId="0" fontId="9"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9" fillId="6" borderId="0" applyNumberFormat="0" applyBorder="0" applyAlignment="0" applyProtection="0"/>
    <xf numFmtId="0" fontId="14" fillId="0" borderId="8" applyNumberFormat="0" applyFill="0" applyAlignment="0" applyProtection="0"/>
    <xf numFmtId="0" fontId="32" fillId="0" borderId="9" applyNumberFormat="0" applyFill="0" applyAlignment="0" applyProtection="0"/>
    <xf numFmtId="0" fontId="11" fillId="10" borderId="0" applyNumberFormat="0" applyBorder="0" applyAlignment="0" applyProtection="0"/>
    <xf numFmtId="0" fontId="28" fillId="0" borderId="6" applyNumberFormat="0" applyFill="0" applyAlignment="0" applyProtection="0"/>
    <xf numFmtId="0" fontId="20" fillId="19" borderId="0" applyNumberFormat="0" applyBorder="0" applyAlignment="0" applyProtection="0"/>
    <xf numFmtId="0" fontId="22" fillId="7" borderId="2" applyNumberFormat="0" applyAlignment="0" applyProtection="0"/>
    <xf numFmtId="0" fontId="20" fillId="4" borderId="0" applyNumberFormat="0" applyBorder="0" applyAlignment="0" applyProtection="0"/>
    <xf numFmtId="0" fontId="11" fillId="18" borderId="0" applyNumberFormat="0" applyBorder="0" applyAlignment="0" applyProtection="0"/>
    <xf numFmtId="0" fontId="11" fillId="6" borderId="0" applyNumberFormat="0" applyBorder="0" applyAlignment="0" applyProtection="0"/>
    <xf numFmtId="0" fontId="12" fillId="0" borderId="3" applyNumberFormat="0" applyFill="0" applyAlignment="0" applyProtection="0"/>
    <xf numFmtId="0" fontId="0" fillId="0" borderId="0">
      <alignment vertical="center"/>
      <protection/>
    </xf>
    <xf numFmtId="0" fontId="11" fillId="17" borderId="0" applyNumberFormat="0" applyBorder="0" applyAlignment="0" applyProtection="0"/>
    <xf numFmtId="0" fontId="20" fillId="8" borderId="0" applyNumberFormat="0" applyBorder="0" applyAlignment="0" applyProtection="0"/>
    <xf numFmtId="0" fontId="11" fillId="3" borderId="0" applyNumberFormat="0" applyBorder="0" applyAlignment="0" applyProtection="0"/>
    <xf numFmtId="0" fontId="0" fillId="0" borderId="0">
      <alignment vertical="center"/>
      <protection/>
    </xf>
    <xf numFmtId="0" fontId="20" fillId="18" borderId="0" applyNumberFormat="0" applyBorder="0" applyAlignment="0" applyProtection="0"/>
    <xf numFmtId="0" fontId="20" fillId="18" borderId="0" applyNumberFormat="0" applyBorder="0" applyAlignment="0" applyProtection="0"/>
    <xf numFmtId="0" fontId="11" fillId="14" borderId="0" applyNumberFormat="0" applyBorder="0" applyAlignment="0" applyProtection="0"/>
    <xf numFmtId="0" fontId="20" fillId="15" borderId="0" applyNumberFormat="0" applyBorder="0" applyAlignment="0" applyProtection="0"/>
    <xf numFmtId="0" fontId="11" fillId="10" borderId="0" applyNumberFormat="0" applyBorder="0" applyAlignment="0" applyProtection="0"/>
    <xf numFmtId="0" fontId="11" fillId="18" borderId="0" applyNumberFormat="0" applyBorder="0" applyAlignment="0" applyProtection="0"/>
    <xf numFmtId="0" fontId="12" fillId="0" borderId="3" applyNumberFormat="0" applyFill="0" applyAlignment="0" applyProtection="0"/>
    <xf numFmtId="0" fontId="11" fillId="18" borderId="0" applyNumberFormat="0" applyBorder="0" applyAlignment="0" applyProtection="0"/>
    <xf numFmtId="0" fontId="30" fillId="5" borderId="1" applyNumberFormat="0" applyAlignment="0" applyProtection="0"/>
    <xf numFmtId="0" fontId="11" fillId="3" borderId="0" applyNumberFormat="0" applyBorder="0" applyAlignment="0" applyProtection="0"/>
    <xf numFmtId="0" fontId="11" fillId="0" borderId="0">
      <alignment vertical="center"/>
      <protection/>
    </xf>
    <xf numFmtId="0" fontId="11" fillId="18" borderId="0" applyNumberFormat="0" applyBorder="0" applyAlignment="0" applyProtection="0"/>
    <xf numFmtId="0" fontId="20" fillId="16" borderId="0" applyNumberFormat="0" applyBorder="0" applyAlignment="0" applyProtection="0"/>
    <xf numFmtId="0" fontId="11" fillId="18"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27" fillId="0" borderId="0" applyNumberFormat="0" applyFill="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3"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3" borderId="0" applyNumberFormat="0" applyBorder="0" applyAlignment="0" applyProtection="0"/>
    <xf numFmtId="0" fontId="11" fillId="17" borderId="0" applyNumberFormat="0" applyBorder="0" applyAlignment="0" applyProtection="0"/>
    <xf numFmtId="0" fontId="22" fillId="7" borderId="2" applyNumberFormat="0" applyAlignment="0" applyProtection="0"/>
    <xf numFmtId="0" fontId="11" fillId="18" borderId="0" applyNumberFormat="0" applyBorder="0" applyAlignment="0" applyProtection="0"/>
    <xf numFmtId="0" fontId="11" fillId="18"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6" borderId="0" applyNumberFormat="0" applyBorder="0" applyAlignment="0" applyProtection="0"/>
    <xf numFmtId="0" fontId="20" fillId="16" borderId="0" applyNumberFormat="0" applyBorder="0" applyAlignment="0" applyProtection="0"/>
    <xf numFmtId="0" fontId="11" fillId="17" borderId="0" applyNumberFormat="0" applyBorder="0" applyAlignment="0" applyProtection="0"/>
    <xf numFmtId="0" fontId="11" fillId="3" borderId="0" applyNumberFormat="0" applyBorder="0" applyAlignment="0" applyProtection="0"/>
    <xf numFmtId="0" fontId="27" fillId="0" borderId="0" applyNumberFormat="0" applyFill="0" applyBorder="0" applyAlignment="0" applyProtection="0"/>
    <xf numFmtId="0" fontId="19" fillId="14" borderId="0" applyNumberFormat="0" applyBorder="0" applyAlignment="0" applyProtection="0"/>
    <xf numFmtId="0" fontId="11" fillId="3" borderId="0" applyNumberFormat="0" applyBorder="0" applyAlignment="0" applyProtection="0"/>
    <xf numFmtId="0" fontId="0" fillId="0" borderId="0">
      <alignment/>
      <protection/>
    </xf>
    <xf numFmtId="0" fontId="20" fillId="12" borderId="0" applyNumberFormat="0" applyBorder="0" applyAlignment="0" applyProtection="0"/>
    <xf numFmtId="0" fontId="20" fillId="20" borderId="0" applyNumberFormat="0" applyBorder="0" applyAlignment="0" applyProtection="0"/>
    <xf numFmtId="0" fontId="11" fillId="3" borderId="0" applyNumberFormat="0" applyBorder="0" applyAlignment="0" applyProtection="0"/>
    <xf numFmtId="0" fontId="39" fillId="0" borderId="0" applyFill="0">
      <alignment vertical="center"/>
      <protection/>
    </xf>
    <xf numFmtId="0" fontId="20" fillId="21" borderId="0" applyNumberFormat="0" applyBorder="0" applyAlignment="0" applyProtection="0"/>
    <xf numFmtId="0" fontId="20" fillId="22" borderId="0" applyNumberFormat="0" applyBorder="0" applyAlignment="0" applyProtection="0"/>
    <xf numFmtId="0" fontId="11" fillId="3" borderId="0" applyNumberFormat="0" applyBorder="0" applyAlignment="0" applyProtection="0"/>
    <xf numFmtId="0" fontId="20" fillId="18" borderId="0" applyNumberFormat="0" applyBorder="0" applyAlignment="0" applyProtection="0"/>
    <xf numFmtId="0" fontId="0" fillId="0" borderId="0">
      <alignment/>
      <protection/>
    </xf>
    <xf numFmtId="0" fontId="20" fillId="18" borderId="0" applyNumberFormat="0" applyBorder="0" applyAlignment="0" applyProtection="0"/>
    <xf numFmtId="0" fontId="11" fillId="11" borderId="0" applyNumberFormat="0" applyBorder="0" applyAlignment="0" applyProtection="0"/>
    <xf numFmtId="0" fontId="0" fillId="0" borderId="0">
      <alignment vertical="center"/>
      <protection/>
    </xf>
    <xf numFmtId="0" fontId="20" fillId="4" borderId="0" applyNumberFormat="0" applyBorder="0" applyAlignment="0" applyProtection="0"/>
    <xf numFmtId="0" fontId="22" fillId="7" borderId="2" applyNumberFormat="0" applyAlignment="0" applyProtection="0"/>
    <xf numFmtId="0" fontId="13" fillId="0" borderId="0" applyNumberFormat="0" applyFill="0" applyBorder="0" applyAlignment="0" applyProtection="0"/>
    <xf numFmtId="0" fontId="11" fillId="17" borderId="0" applyNumberFormat="0" applyBorder="0" applyAlignment="0" applyProtection="0"/>
    <xf numFmtId="0" fontId="0" fillId="0" borderId="0">
      <alignment vertical="center"/>
      <protection/>
    </xf>
    <xf numFmtId="0" fontId="20" fillId="18" borderId="0" applyNumberFormat="0" applyBorder="0" applyAlignment="0" applyProtection="0"/>
    <xf numFmtId="0" fontId="22" fillId="7" borderId="2" applyNumberFormat="0" applyAlignment="0" applyProtection="0"/>
    <xf numFmtId="0" fontId="28" fillId="0" borderId="6" applyNumberFormat="0" applyFill="0" applyAlignment="0" applyProtection="0"/>
    <xf numFmtId="0" fontId="20" fillId="7" borderId="0" applyNumberFormat="0" applyBorder="0" applyAlignment="0" applyProtection="0"/>
    <xf numFmtId="0" fontId="24" fillId="9"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27" fillId="0" borderId="0" applyNumberFormat="0" applyFill="0" applyBorder="0" applyAlignment="0" applyProtection="0"/>
    <xf numFmtId="0" fontId="20" fillId="18" borderId="0" applyNumberFormat="0" applyBorder="0" applyAlignment="0" applyProtection="0"/>
    <xf numFmtId="0" fontId="10" fillId="5" borderId="4" applyNumberFormat="0" applyAlignment="0" applyProtection="0"/>
    <xf numFmtId="0" fontId="25" fillId="0" borderId="0" applyNumberFormat="0" applyFill="0" applyBorder="0" applyAlignment="0" applyProtection="0"/>
    <xf numFmtId="0" fontId="11" fillId="17" borderId="0" applyNumberFormat="0" applyBorder="0" applyAlignment="0" applyProtection="0"/>
    <xf numFmtId="0" fontId="22" fillId="7" borderId="2" applyNumberFormat="0" applyAlignment="0" applyProtection="0"/>
    <xf numFmtId="0" fontId="10" fillId="5" borderId="4" applyNumberFormat="0" applyAlignment="0" applyProtection="0"/>
    <xf numFmtId="0" fontId="11" fillId="2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11" fillId="5" borderId="0" applyNumberFormat="0" applyBorder="0" applyAlignment="0" applyProtection="0"/>
    <xf numFmtId="0" fontId="10" fillId="5" borderId="4" applyNumberFormat="0" applyAlignment="0" applyProtection="0"/>
    <xf numFmtId="0" fontId="20" fillId="4" borderId="0" applyNumberFormat="0" applyBorder="0" applyAlignment="0" applyProtection="0"/>
    <xf numFmtId="0" fontId="20" fillId="19" borderId="0" applyNumberFormat="0" applyBorder="0" applyAlignment="0" applyProtection="0"/>
    <xf numFmtId="0" fontId="10" fillId="5" borderId="4" applyNumberFormat="0" applyAlignment="0" applyProtection="0"/>
    <xf numFmtId="0" fontId="25" fillId="0" borderId="0" applyNumberFormat="0" applyFill="0" applyBorder="0" applyAlignment="0" applyProtection="0"/>
    <xf numFmtId="0" fontId="11" fillId="2" borderId="0" applyNumberFormat="0" applyBorder="0" applyAlignment="0" applyProtection="0"/>
    <xf numFmtId="0" fontId="11" fillId="6" borderId="0" applyNumberFormat="0" applyBorder="0" applyAlignment="0" applyProtection="0"/>
    <xf numFmtId="0" fontId="10" fillId="5" borderId="4" applyNumberFormat="0" applyAlignment="0" applyProtection="0"/>
    <xf numFmtId="0" fontId="11" fillId="17" borderId="0" applyNumberFormat="0" applyBorder="0" applyAlignment="0" applyProtection="0"/>
    <xf numFmtId="0" fontId="11" fillId="17" borderId="0" applyNumberFormat="0" applyBorder="0" applyAlignment="0" applyProtection="0"/>
    <xf numFmtId="0" fontId="28" fillId="0" borderId="6" applyNumberFormat="0" applyFill="0" applyAlignment="0" applyProtection="0"/>
    <xf numFmtId="0" fontId="11" fillId="17" borderId="7" applyNumberFormat="0" applyFont="0" applyAlignment="0" applyProtection="0"/>
    <xf numFmtId="0" fontId="20" fillId="19" borderId="0" applyNumberFormat="0" applyBorder="0" applyAlignment="0" applyProtection="0"/>
    <xf numFmtId="0" fontId="28" fillId="0" borderId="6" applyNumberFormat="0" applyFill="0" applyAlignment="0" applyProtection="0"/>
    <xf numFmtId="0" fontId="11" fillId="6" borderId="0" applyNumberFormat="0" applyBorder="0" applyAlignment="0" applyProtection="0"/>
    <xf numFmtId="0" fontId="11" fillId="3" borderId="0" applyNumberFormat="0" applyBorder="0" applyAlignment="0" applyProtection="0"/>
    <xf numFmtId="0" fontId="30" fillId="5" borderId="1" applyNumberFormat="0" applyAlignment="0" applyProtection="0"/>
    <xf numFmtId="0" fontId="25" fillId="0" borderId="0" applyNumberFormat="0" applyFill="0" applyBorder="0" applyAlignment="0" applyProtection="0"/>
    <xf numFmtId="0" fontId="11" fillId="20" borderId="0" applyNumberFormat="0" applyBorder="0" applyAlignment="0" applyProtection="0"/>
    <xf numFmtId="0" fontId="27" fillId="0" borderId="0" applyNumberFormat="0" applyFill="0" applyBorder="0" applyAlignment="0" applyProtection="0"/>
    <xf numFmtId="0" fontId="14" fillId="0" borderId="0" applyNumberFormat="0" applyFill="0" applyBorder="0" applyAlignment="0" applyProtection="0"/>
    <xf numFmtId="41" fontId="0" fillId="0" borderId="0" applyFont="0" applyFill="0" applyBorder="0" applyAlignment="0" applyProtection="0"/>
    <xf numFmtId="0" fontId="11" fillId="17" borderId="7" applyNumberFormat="0" applyFont="0" applyAlignment="0" applyProtection="0"/>
    <xf numFmtId="0" fontId="0" fillId="0" borderId="0">
      <alignment vertical="center"/>
      <protection/>
    </xf>
    <xf numFmtId="0" fontId="27" fillId="0" borderId="0" applyNumberFormat="0" applyFill="0" applyBorder="0" applyAlignment="0" applyProtection="0"/>
    <xf numFmtId="0" fontId="11" fillId="6" borderId="0" applyNumberFormat="0" applyBorder="0" applyAlignment="0" applyProtection="0"/>
    <xf numFmtId="0" fontId="20"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20" fillId="18" borderId="0" applyNumberFormat="0" applyBorder="0" applyAlignment="0" applyProtection="0"/>
    <xf numFmtId="0" fontId="11" fillId="11" borderId="0" applyNumberFormat="0" applyBorder="0" applyAlignment="0" applyProtection="0"/>
    <xf numFmtId="0" fontId="27" fillId="0" borderId="0" applyNumberFormat="0" applyFill="0" applyBorder="0" applyAlignment="0" applyProtection="0"/>
    <xf numFmtId="0" fontId="11" fillId="17" borderId="0" applyNumberFormat="0" applyBorder="0" applyAlignment="0" applyProtection="0"/>
    <xf numFmtId="0" fontId="11" fillId="10" borderId="0" applyNumberFormat="0" applyBorder="0" applyAlignment="0" applyProtection="0"/>
    <xf numFmtId="0" fontId="19" fillId="14" borderId="0" applyNumberFormat="0" applyBorder="0" applyAlignment="0" applyProtection="0"/>
    <xf numFmtId="9" fontId="0" fillId="0" borderId="0" applyFont="0" applyFill="0" applyBorder="0" applyAlignment="0" applyProtection="0"/>
    <xf numFmtId="0" fontId="30" fillId="5" borderId="1" applyNumberFormat="0" applyAlignment="0" applyProtection="0"/>
    <xf numFmtId="0" fontId="0" fillId="0" borderId="0">
      <alignment vertical="center"/>
      <protection/>
    </xf>
    <xf numFmtId="0" fontId="20" fillId="18" borderId="0" applyNumberFormat="0" applyBorder="0" applyAlignment="0" applyProtection="0"/>
    <xf numFmtId="0" fontId="11" fillId="5" borderId="0" applyNumberFormat="0" applyBorder="0" applyAlignment="0" applyProtection="0"/>
    <xf numFmtId="0" fontId="0" fillId="0" borderId="0">
      <alignment/>
      <protection/>
    </xf>
    <xf numFmtId="0" fontId="11" fillId="3" borderId="0" applyNumberFormat="0" applyBorder="0" applyAlignment="0" applyProtection="0"/>
    <xf numFmtId="0" fontId="20" fillId="10" borderId="0" applyNumberFormat="0" applyBorder="0" applyAlignment="0" applyProtection="0"/>
    <xf numFmtId="0" fontId="22" fillId="7" borderId="2" applyNumberFormat="0" applyAlignment="0" applyProtection="0"/>
    <xf numFmtId="0" fontId="0" fillId="17" borderId="7" applyNumberFormat="0" applyFont="0" applyAlignment="0" applyProtection="0"/>
    <xf numFmtId="0" fontId="19" fillId="14" borderId="0" applyNumberFormat="0" applyBorder="0" applyAlignment="0" applyProtection="0"/>
    <xf numFmtId="0" fontId="20" fillId="7" borderId="0" applyNumberFormat="0" applyBorder="0" applyAlignment="0" applyProtection="0"/>
    <xf numFmtId="0" fontId="15" fillId="10" borderId="4" applyNumberFormat="0" applyAlignment="0" applyProtection="0"/>
    <xf numFmtId="0" fontId="20" fillId="18" borderId="0" applyNumberFormat="0" applyBorder="0" applyAlignment="0" applyProtection="0"/>
    <xf numFmtId="0" fontId="14" fillId="0" borderId="8" applyNumberFormat="0" applyFill="0" applyAlignment="0" applyProtection="0"/>
    <xf numFmtId="0" fontId="26" fillId="0" borderId="10" applyNumberFormat="0" applyFill="0" applyAlignment="0" applyProtection="0"/>
    <xf numFmtId="0" fontId="20" fillId="4" borderId="0" applyNumberFormat="0" applyBorder="0" applyAlignment="0" applyProtection="0"/>
    <xf numFmtId="0" fontId="25" fillId="0" borderId="0" applyNumberFormat="0" applyFill="0" applyBorder="0" applyAlignment="0" applyProtection="0"/>
    <xf numFmtId="0" fontId="11" fillId="24" borderId="0" applyNumberFormat="0" applyBorder="0" applyAlignment="0" applyProtection="0"/>
    <xf numFmtId="0" fontId="11" fillId="16"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11" fillId="18" borderId="0" applyNumberFormat="0" applyBorder="0" applyAlignment="0" applyProtection="0"/>
    <xf numFmtId="0" fontId="20" fillId="7" borderId="0" applyNumberFormat="0" applyBorder="0" applyAlignment="0" applyProtection="0"/>
    <xf numFmtId="0" fontId="10" fillId="5" borderId="4" applyNumberFormat="0" applyAlignment="0" applyProtection="0"/>
    <xf numFmtId="0" fontId="31" fillId="18" borderId="4" applyNumberFormat="0" applyAlignment="0" applyProtection="0"/>
    <xf numFmtId="0" fontId="19" fillId="14"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3" fillId="0" borderId="0" applyNumberFormat="0" applyFill="0" applyBorder="0" applyAlignment="0" applyProtection="0"/>
    <xf numFmtId="0" fontId="20" fillId="18" borderId="0" applyNumberFormat="0" applyBorder="0" applyAlignment="0" applyProtection="0"/>
    <xf numFmtId="0" fontId="0" fillId="0" borderId="0">
      <alignment vertical="center"/>
      <protection/>
    </xf>
    <xf numFmtId="0" fontId="0" fillId="0" borderId="0">
      <alignment/>
      <protection/>
    </xf>
    <xf numFmtId="0" fontId="20" fillId="12" borderId="0" applyNumberFormat="0" applyBorder="0" applyAlignment="0" applyProtection="0"/>
    <xf numFmtId="0" fontId="20" fillId="8" borderId="0" applyNumberFormat="0" applyBorder="0" applyAlignment="0" applyProtection="0"/>
    <xf numFmtId="0" fontId="22" fillId="7" borderId="2" applyNumberFormat="0" applyAlignment="0" applyProtection="0"/>
    <xf numFmtId="0" fontId="11" fillId="5" borderId="0" applyNumberFormat="0" applyBorder="0" applyAlignment="0" applyProtection="0"/>
    <xf numFmtId="0" fontId="11" fillId="18" borderId="0" applyNumberFormat="0" applyBorder="0" applyAlignment="0" applyProtection="0"/>
    <xf numFmtId="0" fontId="23" fillId="0" borderId="3" applyNumberFormat="0" applyFill="0" applyAlignment="0" applyProtection="0"/>
    <xf numFmtId="0" fontId="11" fillId="10"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1" fillId="24" borderId="0" applyNumberFormat="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11" fillId="17" borderId="0" applyNumberFormat="0" applyBorder="0" applyAlignment="0" applyProtection="0"/>
    <xf numFmtId="0" fontId="20" fillId="2" borderId="0" applyNumberFormat="0" applyBorder="0" applyAlignment="0" applyProtection="0"/>
    <xf numFmtId="0" fontId="20" fillId="7" borderId="0" applyNumberFormat="0" applyBorder="0" applyAlignment="0" applyProtection="0"/>
    <xf numFmtId="0" fontId="12" fillId="0" borderId="3" applyNumberFormat="0" applyFill="0" applyAlignment="0" applyProtection="0"/>
    <xf numFmtId="0" fontId="11" fillId="3" borderId="0" applyNumberFormat="0" applyBorder="0" applyAlignment="0" applyProtection="0"/>
    <xf numFmtId="0" fontId="19" fillId="14" borderId="0" applyNumberFormat="0" applyBorder="0" applyAlignment="0" applyProtection="0"/>
    <xf numFmtId="0" fontId="16" fillId="0" borderId="0" applyNumberFormat="0" applyFill="0" applyBorder="0" applyAlignment="0" applyProtection="0"/>
    <xf numFmtId="0" fontId="20" fillId="7" borderId="0" applyNumberFormat="0" applyBorder="0" applyAlignment="0" applyProtection="0"/>
    <xf numFmtId="0" fontId="11" fillId="18" borderId="0" applyNumberFormat="0" applyBorder="0" applyAlignment="0" applyProtection="0"/>
    <xf numFmtId="0" fontId="20" fillId="25" borderId="0" applyNumberFormat="0" applyBorder="0" applyAlignment="0" applyProtection="0"/>
    <xf numFmtId="0" fontId="11" fillId="6" borderId="0" applyNumberFormat="0" applyBorder="0" applyAlignment="0" applyProtection="0"/>
    <xf numFmtId="0" fontId="20" fillId="7" borderId="0" applyNumberFormat="0" applyBorder="0" applyAlignment="0" applyProtection="0"/>
    <xf numFmtId="0" fontId="0" fillId="0" borderId="0">
      <alignment vertical="center"/>
      <protection/>
    </xf>
    <xf numFmtId="0" fontId="21" fillId="6" borderId="0" applyNumberFormat="0" applyBorder="0" applyAlignment="0" applyProtection="0"/>
    <xf numFmtId="0" fontId="20" fillId="26" borderId="0" applyNumberFormat="0" applyBorder="0" applyAlignment="0" applyProtection="0"/>
    <xf numFmtId="0" fontId="11" fillId="0" borderId="0">
      <alignment/>
      <protection/>
    </xf>
    <xf numFmtId="0" fontId="11" fillId="0" borderId="0">
      <alignment/>
      <protection/>
    </xf>
    <xf numFmtId="0" fontId="20" fillId="12" borderId="0" applyNumberFormat="0" applyBorder="0" applyAlignment="0" applyProtection="0"/>
    <xf numFmtId="0" fontId="11" fillId="17" borderId="7" applyNumberFormat="0" applyFont="0" applyAlignment="0" applyProtection="0"/>
    <xf numFmtId="0" fontId="12" fillId="0" borderId="3" applyNumberFormat="0" applyFill="0" applyAlignment="0" applyProtection="0"/>
    <xf numFmtId="0" fontId="11" fillId="18" borderId="0" applyNumberFormat="0" applyBorder="0" applyAlignment="0" applyProtection="0"/>
    <xf numFmtId="0" fontId="15" fillId="10" borderId="4" applyNumberFormat="0" applyAlignment="0" applyProtection="0"/>
    <xf numFmtId="0" fontId="11" fillId="14" borderId="0" applyNumberFormat="0" applyBorder="0" applyAlignment="0" applyProtection="0"/>
    <xf numFmtId="0" fontId="27" fillId="0" borderId="0" applyNumberFormat="0" applyFill="0" applyBorder="0" applyAlignment="0" applyProtection="0"/>
    <xf numFmtId="0" fontId="22" fillId="7" borderId="2" applyNumberFormat="0" applyAlignment="0" applyProtection="0"/>
    <xf numFmtId="0" fontId="19" fillId="14" borderId="0" applyNumberFormat="0" applyBorder="0" applyAlignment="0" applyProtection="0"/>
    <xf numFmtId="0" fontId="11" fillId="17" borderId="7" applyNumberFormat="0" applyFont="0" applyAlignment="0" applyProtection="0"/>
    <xf numFmtId="0" fontId="20" fillId="8" borderId="0" applyNumberFormat="0" applyBorder="0" applyAlignment="0" applyProtection="0"/>
    <xf numFmtId="0" fontId="11" fillId="14" borderId="0" applyNumberFormat="0" applyBorder="0" applyAlignment="0" applyProtection="0"/>
    <xf numFmtId="0" fontId="0" fillId="0" borderId="0">
      <alignment vertical="center"/>
      <protection/>
    </xf>
    <xf numFmtId="0" fontId="19" fillId="14" borderId="0" applyNumberFormat="0" applyBorder="0" applyAlignment="0" applyProtection="0"/>
    <xf numFmtId="0" fontId="0" fillId="0" borderId="0">
      <alignment/>
      <protection/>
    </xf>
    <xf numFmtId="0" fontId="10" fillId="5" borderId="4" applyNumberFormat="0" applyAlignment="0" applyProtection="0"/>
    <xf numFmtId="0" fontId="11" fillId="10" borderId="0" applyNumberFormat="0" applyBorder="0" applyAlignment="0" applyProtection="0"/>
    <xf numFmtId="0" fontId="0" fillId="0" borderId="0">
      <alignment/>
      <protection/>
    </xf>
    <xf numFmtId="0" fontId="25" fillId="0" borderId="0" applyNumberFormat="0" applyFill="0" applyBorder="0" applyAlignment="0" applyProtection="0"/>
    <xf numFmtId="0" fontId="0" fillId="0" borderId="0">
      <alignment/>
      <protection/>
    </xf>
    <xf numFmtId="0" fontId="11" fillId="10" borderId="0" applyNumberFormat="0" applyBorder="0" applyAlignment="0" applyProtection="0"/>
    <xf numFmtId="0" fontId="0" fillId="0" borderId="0">
      <alignment vertical="center"/>
      <protection/>
    </xf>
    <xf numFmtId="0" fontId="27" fillId="0" borderId="0" applyNumberFormat="0" applyFill="0" applyBorder="0" applyAlignment="0" applyProtection="0"/>
    <xf numFmtId="0" fontId="11" fillId="0" borderId="0">
      <alignment vertical="center"/>
      <protection/>
    </xf>
    <xf numFmtId="0" fontId="19" fillId="14" borderId="0" applyNumberFormat="0" applyBorder="0" applyAlignment="0" applyProtection="0"/>
    <xf numFmtId="0" fontId="0" fillId="0" borderId="0">
      <alignment/>
      <protection/>
    </xf>
    <xf numFmtId="0" fontId="40" fillId="0" borderId="0" applyNumberFormat="0" applyFill="0" applyBorder="0" applyAlignment="0" applyProtection="0"/>
    <xf numFmtId="0" fontId="19" fillId="14" borderId="0" applyNumberFormat="0" applyBorder="0" applyAlignment="0" applyProtection="0"/>
    <xf numFmtId="0" fontId="13" fillId="0" borderId="0" applyNumberFormat="0" applyFill="0" applyBorder="0" applyAlignment="0" applyProtection="0"/>
    <xf numFmtId="0" fontId="11" fillId="17" borderId="0" applyNumberFormat="0" applyBorder="0" applyAlignment="0" applyProtection="0"/>
    <xf numFmtId="0" fontId="0" fillId="0" borderId="0">
      <alignment vertical="center"/>
      <protection/>
    </xf>
    <xf numFmtId="0" fontId="9" fillId="6" borderId="0" applyNumberFormat="0" applyBorder="0" applyAlignment="0" applyProtection="0"/>
    <xf numFmtId="0" fontId="11" fillId="11" borderId="0" applyNumberFormat="0" applyBorder="0" applyAlignment="0" applyProtection="0"/>
    <xf numFmtId="0" fontId="20" fillId="8" borderId="0" applyNumberFormat="0" applyBorder="0" applyAlignment="0" applyProtection="0"/>
    <xf numFmtId="0" fontId="19" fillId="14" borderId="0" applyNumberFormat="0" applyBorder="0" applyAlignment="0" applyProtection="0"/>
    <xf numFmtId="0" fontId="0" fillId="0" borderId="0">
      <alignment vertical="center"/>
      <protection/>
    </xf>
    <xf numFmtId="0" fontId="20" fillId="23" borderId="0" applyNumberFormat="0" applyBorder="0" applyAlignment="0" applyProtection="0"/>
    <xf numFmtId="0" fontId="20" fillId="12" borderId="0" applyNumberFormat="0" applyBorder="0" applyAlignment="0" applyProtection="0"/>
    <xf numFmtId="0" fontId="27" fillId="0" borderId="0" applyNumberFormat="0" applyFill="0" applyBorder="0" applyAlignment="0" applyProtection="0"/>
    <xf numFmtId="0" fontId="11" fillId="0" borderId="0">
      <alignment vertical="center"/>
      <protection/>
    </xf>
    <xf numFmtId="0" fontId="11" fillId="3" borderId="0" applyNumberFormat="0" applyBorder="0" applyAlignment="0" applyProtection="0"/>
    <xf numFmtId="0" fontId="11" fillId="18" borderId="0" applyNumberFormat="0" applyBorder="0" applyAlignment="0" applyProtection="0"/>
    <xf numFmtId="0" fontId="20" fillId="19" borderId="0" applyNumberFormat="0" applyBorder="0" applyAlignment="0" applyProtection="0"/>
    <xf numFmtId="0" fontId="11" fillId="17" borderId="7" applyNumberFormat="0" applyFont="0" applyAlignment="0" applyProtection="0"/>
    <xf numFmtId="0" fontId="11" fillId="11" borderId="0" applyNumberFormat="0" applyBorder="0" applyAlignment="0" applyProtection="0"/>
    <xf numFmtId="0" fontId="11" fillId="0" borderId="0">
      <alignment vertical="center"/>
      <protection/>
    </xf>
    <xf numFmtId="0" fontId="20" fillId="10" borderId="0" applyNumberFormat="0" applyBorder="0" applyAlignment="0" applyProtection="0"/>
    <xf numFmtId="0" fontId="38" fillId="0" borderId="0">
      <alignment vertical="center"/>
      <protection/>
    </xf>
    <xf numFmtId="0" fontId="0" fillId="0" borderId="0">
      <alignment/>
      <protection/>
    </xf>
    <xf numFmtId="0" fontId="11" fillId="3" borderId="0" applyNumberFormat="0" applyBorder="0" applyAlignment="0" applyProtection="0"/>
    <xf numFmtId="0" fontId="20" fillId="10" borderId="0" applyNumberFormat="0" applyBorder="0" applyAlignment="0" applyProtection="0"/>
    <xf numFmtId="0" fontId="11" fillId="17" borderId="7" applyNumberFormat="0" applyFont="0" applyAlignment="0" applyProtection="0"/>
    <xf numFmtId="0" fontId="15" fillId="10" borderId="4" applyNumberFormat="0" applyAlignment="0" applyProtection="0"/>
    <xf numFmtId="0" fontId="11" fillId="18" borderId="0" applyNumberFormat="0" applyBorder="0" applyAlignment="0" applyProtection="0"/>
    <xf numFmtId="0" fontId="11" fillId="6" borderId="0" applyNumberFormat="0" applyBorder="0" applyAlignment="0" applyProtection="0"/>
    <xf numFmtId="0" fontId="11" fillId="17" borderId="0" applyNumberFormat="0" applyBorder="0" applyAlignment="0" applyProtection="0"/>
    <xf numFmtId="0" fontId="19" fillId="14" borderId="0" applyNumberFormat="0" applyBorder="0" applyAlignment="0" applyProtection="0"/>
    <xf numFmtId="0" fontId="13" fillId="0" borderId="0" applyNumberFormat="0" applyFill="0" applyBorder="0" applyAlignment="0" applyProtection="0"/>
    <xf numFmtId="0" fontId="11" fillId="18" borderId="0" applyNumberFormat="0" applyBorder="0" applyAlignment="0" applyProtection="0"/>
    <xf numFmtId="0" fontId="20" fillId="18" borderId="0" applyNumberFormat="0" applyBorder="0" applyAlignment="0" applyProtection="0"/>
    <xf numFmtId="0" fontId="11" fillId="17" borderId="0" applyNumberFormat="0" applyBorder="0" applyAlignment="0" applyProtection="0"/>
    <xf numFmtId="0" fontId="25" fillId="0" borderId="0" applyNumberFormat="0" applyFill="0" applyBorder="0" applyAlignment="0" applyProtection="0"/>
    <xf numFmtId="0" fontId="0" fillId="0" borderId="0">
      <alignment vertical="center"/>
      <protection/>
    </xf>
    <xf numFmtId="0" fontId="0" fillId="0" borderId="0">
      <alignment/>
      <protection/>
    </xf>
    <xf numFmtId="0" fontId="20" fillId="19" borderId="0" applyNumberFormat="0" applyBorder="0" applyAlignment="0" applyProtection="0"/>
    <xf numFmtId="0" fontId="22" fillId="7" borderId="2" applyNumberFormat="0" applyAlignment="0" applyProtection="0"/>
    <xf numFmtId="0" fontId="20" fillId="19" borderId="0" applyNumberFormat="0" applyBorder="0" applyAlignment="0" applyProtection="0"/>
    <xf numFmtId="0" fontId="11" fillId="18" borderId="0" applyNumberFormat="0" applyBorder="0" applyAlignment="0" applyProtection="0"/>
    <xf numFmtId="0" fontId="11" fillId="6" borderId="0" applyNumberFormat="0" applyBorder="0" applyAlignment="0" applyProtection="0"/>
    <xf numFmtId="0" fontId="20" fillId="2" borderId="0" applyNumberFormat="0" applyBorder="0" applyAlignment="0" applyProtection="0"/>
    <xf numFmtId="0" fontId="11" fillId="10" borderId="0" applyNumberFormat="0" applyBorder="0" applyAlignment="0" applyProtection="0"/>
    <xf numFmtId="0" fontId="20" fillId="18" borderId="0" applyNumberFormat="0" applyBorder="0" applyAlignment="0" applyProtection="0"/>
    <xf numFmtId="0" fontId="0" fillId="0" borderId="0">
      <alignment vertical="center"/>
      <protection/>
    </xf>
    <xf numFmtId="0" fontId="27" fillId="0" borderId="0" applyNumberFormat="0" applyFill="0" applyBorder="0" applyAlignment="0" applyProtection="0"/>
    <xf numFmtId="0" fontId="19" fillId="14"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11" fillId="17" borderId="7" applyNumberFormat="0" applyFont="0" applyAlignment="0" applyProtection="0"/>
    <xf numFmtId="0" fontId="20" fillId="4" borderId="0" applyNumberFormat="0" applyBorder="0" applyAlignment="0" applyProtection="0"/>
    <xf numFmtId="0" fontId="22" fillId="7" borderId="2" applyNumberFormat="0" applyAlignment="0" applyProtection="0"/>
    <xf numFmtId="0" fontId="0" fillId="0" borderId="0">
      <alignment/>
      <protection/>
    </xf>
    <xf numFmtId="0" fontId="11" fillId="10" borderId="0" applyNumberFormat="0" applyBorder="0" applyAlignment="0" applyProtection="0"/>
    <xf numFmtId="0" fontId="20" fillId="15" borderId="0" applyNumberFormat="0" applyBorder="0" applyAlignment="0" applyProtection="0"/>
    <xf numFmtId="0" fontId="11" fillId="0" borderId="0">
      <alignment vertical="center"/>
      <protection/>
    </xf>
    <xf numFmtId="0" fontId="11" fillId="3"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7" borderId="0" applyNumberFormat="0" applyBorder="0" applyAlignment="0" applyProtection="0"/>
    <xf numFmtId="0" fontId="11" fillId="14" borderId="0" applyNumberFormat="0" applyBorder="0" applyAlignment="0" applyProtection="0"/>
    <xf numFmtId="0" fontId="20" fillId="15" borderId="0" applyNumberFormat="0" applyBorder="0" applyAlignment="0" applyProtection="0"/>
    <xf numFmtId="0" fontId="11"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11" fillId="14" borderId="0" applyNumberFormat="0" applyBorder="0" applyAlignment="0" applyProtection="0"/>
    <xf numFmtId="0" fontId="27" fillId="0" borderId="0" applyNumberFormat="0" applyFill="0" applyBorder="0" applyAlignment="0" applyProtection="0"/>
    <xf numFmtId="0" fontId="20" fillId="15" borderId="0" applyNumberFormat="0" applyBorder="0" applyAlignment="0" applyProtection="0"/>
    <xf numFmtId="0" fontId="11" fillId="14" borderId="0" applyNumberFormat="0" applyBorder="0" applyAlignment="0" applyProtection="0"/>
    <xf numFmtId="0" fontId="20" fillId="18" borderId="0" applyNumberFormat="0" applyBorder="0" applyAlignment="0" applyProtection="0"/>
    <xf numFmtId="0" fontId="20" fillId="8" borderId="0" applyNumberFormat="0" applyBorder="0" applyAlignment="0" applyProtection="0"/>
    <xf numFmtId="0" fontId="11" fillId="11" borderId="0" applyNumberFormat="0" applyBorder="0" applyAlignment="0" applyProtection="0"/>
    <xf numFmtId="0" fontId="12" fillId="0" borderId="3" applyNumberFormat="0" applyFill="0" applyAlignment="0" applyProtection="0"/>
    <xf numFmtId="0" fontId="9" fillId="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20" fillId="4" borderId="0" applyNumberFormat="0" applyBorder="0" applyAlignment="0" applyProtection="0"/>
    <xf numFmtId="0" fontId="22" fillId="7" borderId="2" applyNumberFormat="0" applyAlignment="0" applyProtection="0"/>
    <xf numFmtId="0" fontId="11" fillId="0" borderId="0">
      <alignment/>
      <protection/>
    </xf>
    <xf numFmtId="0" fontId="12" fillId="0" borderId="3" applyNumberFormat="0" applyFill="0" applyAlignment="0" applyProtection="0"/>
    <xf numFmtId="0" fontId="19" fillId="14" borderId="0" applyNumberFormat="0" applyBorder="0" applyAlignment="0" applyProtection="0"/>
    <xf numFmtId="0" fontId="20" fillId="10" borderId="0" applyNumberFormat="0" applyBorder="0" applyAlignment="0" applyProtection="0"/>
    <xf numFmtId="0" fontId="20" fillId="18" borderId="0" applyNumberFormat="0" applyBorder="0" applyAlignment="0" applyProtection="0"/>
    <xf numFmtId="0" fontId="11" fillId="11" borderId="0" applyNumberFormat="0" applyBorder="0" applyAlignment="0" applyProtection="0"/>
    <xf numFmtId="42" fontId="0" fillId="0" borderId="0" applyFont="0" applyFill="0" applyBorder="0" applyAlignment="0" applyProtection="0"/>
    <xf numFmtId="0" fontId="20" fillId="8"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5" fillId="10"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8" fillId="0" borderId="11" applyNumberFormat="0" applyFill="0" applyAlignment="0" applyProtection="0"/>
    <xf numFmtId="0" fontId="15" fillId="10" borderId="4" applyNumberFormat="0" applyAlignment="0" applyProtection="0"/>
    <xf numFmtId="0" fontId="20" fillId="10" borderId="0" applyNumberFormat="0" applyBorder="0" applyAlignment="0" applyProtection="0"/>
    <xf numFmtId="0" fontId="20" fillId="2" borderId="0" applyNumberFormat="0" applyBorder="0" applyAlignment="0" applyProtection="0"/>
    <xf numFmtId="0" fontId="20" fillId="16" borderId="0" applyNumberFormat="0" applyBorder="0" applyAlignment="0" applyProtection="0"/>
    <xf numFmtId="0" fontId="20" fillId="15" borderId="0" applyNumberFormat="0" applyBorder="0" applyAlignment="0" applyProtection="0"/>
    <xf numFmtId="0" fontId="11" fillId="14" borderId="0" applyNumberFormat="0" applyBorder="0" applyAlignment="0" applyProtection="0"/>
    <xf numFmtId="0" fontId="38" fillId="0" borderId="0">
      <alignment vertical="center"/>
      <protection/>
    </xf>
    <xf numFmtId="0" fontId="11" fillId="17" borderId="0" applyNumberFormat="0" applyBorder="0" applyAlignment="0" applyProtection="0"/>
    <xf numFmtId="0" fontId="11" fillId="18"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20" fillId="8" borderId="0" applyNumberFormat="0" applyBorder="0" applyAlignment="0" applyProtection="0"/>
    <xf numFmtId="0" fontId="11" fillId="3" borderId="0" applyNumberFormat="0" applyBorder="0" applyAlignment="0" applyProtection="0"/>
    <xf numFmtId="0" fontId="20" fillId="7" borderId="0" applyNumberFormat="0" applyBorder="0" applyAlignment="0" applyProtection="0"/>
    <xf numFmtId="0" fontId="9" fillId="6" borderId="0" applyNumberFormat="0" applyBorder="0" applyAlignment="0" applyProtection="0"/>
    <xf numFmtId="0" fontId="20" fillId="7" borderId="0" applyNumberFormat="0" applyBorder="0" applyAlignment="0" applyProtection="0"/>
    <xf numFmtId="0" fontId="11" fillId="0" borderId="0">
      <alignment/>
      <protection/>
    </xf>
    <xf numFmtId="0" fontId="11" fillId="14" borderId="0" applyNumberFormat="0" applyBorder="0" applyAlignment="0" applyProtection="0"/>
    <xf numFmtId="0" fontId="11" fillId="3" borderId="0" applyNumberFormat="0" applyBorder="0" applyAlignment="0" applyProtection="0"/>
    <xf numFmtId="0" fontId="20" fillId="16" borderId="0" applyNumberFormat="0" applyBorder="0" applyAlignment="0" applyProtection="0"/>
    <xf numFmtId="0" fontId="11" fillId="11" borderId="0" applyNumberFormat="0" applyBorder="0" applyAlignment="0" applyProtection="0"/>
    <xf numFmtId="0" fontId="14" fillId="0" borderId="0" applyNumberFormat="0" applyFill="0" applyBorder="0" applyAlignment="0" applyProtection="0"/>
    <xf numFmtId="0" fontId="15" fillId="10" borderId="4" applyNumberFormat="0" applyAlignment="0" applyProtection="0"/>
    <xf numFmtId="0" fontId="11" fillId="14" borderId="0" applyNumberFormat="0" applyBorder="0" applyAlignment="0" applyProtection="0"/>
    <xf numFmtId="0" fontId="11" fillId="18" borderId="0" applyNumberFormat="0" applyBorder="0" applyAlignment="0" applyProtection="0"/>
    <xf numFmtId="0" fontId="20" fillId="10" borderId="0" applyNumberFormat="0" applyBorder="0" applyAlignment="0" applyProtection="0"/>
    <xf numFmtId="0" fontId="11" fillId="10" borderId="0" applyNumberFormat="0" applyBorder="0" applyAlignment="0" applyProtection="0"/>
    <xf numFmtId="0" fontId="11" fillId="0" borderId="0">
      <alignment vertical="center"/>
      <protection/>
    </xf>
    <xf numFmtId="0" fontId="20" fillId="16" borderId="0" applyNumberFormat="0" applyBorder="0" applyAlignment="0" applyProtection="0"/>
    <xf numFmtId="0" fontId="11" fillId="6" borderId="0" applyNumberFormat="0" applyBorder="0" applyAlignment="0" applyProtection="0"/>
    <xf numFmtId="0" fontId="30" fillId="5" borderId="1" applyNumberFormat="0" applyAlignment="0" applyProtection="0"/>
    <xf numFmtId="0" fontId="11" fillId="6" borderId="0" applyNumberFormat="0" applyBorder="0" applyAlignment="0" applyProtection="0"/>
    <xf numFmtId="0" fontId="11" fillId="18" borderId="0" applyNumberFormat="0" applyBorder="0" applyAlignment="0" applyProtection="0"/>
    <xf numFmtId="0" fontId="11" fillId="10" borderId="0" applyNumberFormat="0" applyBorder="0" applyAlignment="0" applyProtection="0"/>
    <xf numFmtId="0" fontId="20" fillId="10" borderId="0" applyNumberFormat="0" applyBorder="0" applyAlignment="0" applyProtection="0"/>
    <xf numFmtId="0" fontId="9" fillId="6" borderId="0" applyNumberFormat="0" applyBorder="0" applyAlignment="0" applyProtection="0"/>
    <xf numFmtId="0" fontId="11" fillId="18"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20" fillId="16" borderId="0" applyNumberFormat="0" applyBorder="0" applyAlignment="0" applyProtection="0"/>
    <xf numFmtId="0" fontId="11" fillId="17" borderId="7" applyNumberFormat="0" applyFont="0" applyAlignment="0" applyProtection="0"/>
    <xf numFmtId="0" fontId="14" fillId="0" borderId="8" applyNumberFormat="0" applyFill="0" applyAlignment="0" applyProtection="0"/>
    <xf numFmtId="0" fontId="20" fillId="18" borderId="0" applyNumberFormat="0" applyBorder="0" applyAlignment="0" applyProtection="0"/>
    <xf numFmtId="0" fontId="11" fillId="0" borderId="0">
      <alignment vertical="center"/>
      <protection/>
    </xf>
    <xf numFmtId="0" fontId="11" fillId="3" borderId="0" applyNumberFormat="0" applyBorder="0" applyAlignment="0" applyProtection="0"/>
    <xf numFmtId="0" fontId="30" fillId="5" borderId="1" applyNumberFormat="0" applyAlignment="0" applyProtection="0"/>
    <xf numFmtId="0" fontId="18" fillId="0" borderId="5" applyNumberFormat="0" applyFill="0" applyAlignment="0" applyProtection="0"/>
    <xf numFmtId="0" fontId="20" fillId="10" borderId="0" applyNumberFormat="0" applyBorder="0" applyAlignment="0" applyProtection="0"/>
    <xf numFmtId="0" fontId="11" fillId="3" borderId="0" applyNumberFormat="0" applyBorder="0" applyAlignment="0" applyProtection="0"/>
    <xf numFmtId="0" fontId="20" fillId="19" borderId="0" applyNumberFormat="0" applyBorder="0" applyAlignment="0" applyProtection="0"/>
    <xf numFmtId="0" fontId="20" fillId="4" borderId="0" applyNumberFormat="0" applyBorder="0" applyAlignment="0" applyProtection="0"/>
    <xf numFmtId="0" fontId="28" fillId="0" borderId="6" applyNumberFormat="0" applyFill="0" applyAlignment="0" applyProtection="0"/>
    <xf numFmtId="0" fontId="11" fillId="17" borderId="7" applyNumberFormat="0" applyFont="0" applyAlignment="0" applyProtection="0"/>
    <xf numFmtId="0" fontId="38" fillId="0" borderId="0">
      <alignment/>
      <protection/>
    </xf>
    <xf numFmtId="0" fontId="11" fillId="3" borderId="0" applyNumberFormat="0" applyBorder="0" applyAlignment="0" applyProtection="0"/>
    <xf numFmtId="0" fontId="20" fillId="12" borderId="0" applyNumberFormat="0" applyBorder="0" applyAlignment="0" applyProtection="0"/>
    <xf numFmtId="0" fontId="11" fillId="17" borderId="7" applyNumberFormat="0" applyFont="0" applyAlignment="0" applyProtection="0"/>
    <xf numFmtId="0" fontId="28" fillId="0" borderId="6" applyNumberFormat="0" applyFill="0" applyAlignment="0" applyProtection="0"/>
    <xf numFmtId="0" fontId="8" fillId="9" borderId="0" applyNumberFormat="0" applyBorder="0" applyAlignment="0" applyProtection="0"/>
    <xf numFmtId="0" fontId="11" fillId="18" borderId="0" applyNumberFormat="0" applyBorder="0" applyAlignment="0" applyProtection="0"/>
    <xf numFmtId="0" fontId="20" fillId="19" borderId="0" applyNumberFormat="0" applyBorder="0" applyAlignment="0" applyProtection="0"/>
    <xf numFmtId="0" fontId="11" fillId="18" borderId="0" applyNumberFormat="0" applyBorder="0" applyAlignment="0" applyProtection="0"/>
    <xf numFmtId="0" fontId="17" fillId="0" borderId="5" applyNumberFormat="0" applyFill="0" applyAlignment="0" applyProtection="0"/>
    <xf numFmtId="0" fontId="20" fillId="18" borderId="0" applyNumberFormat="0" applyBorder="0" applyAlignment="0" applyProtection="0"/>
    <xf numFmtId="0" fontId="11" fillId="11"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22"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9" borderId="0" applyNumberFormat="0" applyBorder="0" applyAlignment="0" applyProtection="0"/>
    <xf numFmtId="0" fontId="9" fillId="6" borderId="0" applyNumberFormat="0" applyBorder="0" applyAlignment="0" applyProtection="0"/>
    <xf numFmtId="0" fontId="20" fillId="12" borderId="0" applyNumberFormat="0" applyBorder="0" applyAlignment="0" applyProtection="0"/>
    <xf numFmtId="0" fontId="22" fillId="7" borderId="2" applyNumberFormat="0" applyAlignment="0" applyProtection="0"/>
    <xf numFmtId="0" fontId="28" fillId="0" borderId="6" applyNumberFormat="0" applyFill="0" applyAlignment="0" applyProtection="0"/>
    <xf numFmtId="0" fontId="14" fillId="0" borderId="0" applyNumberFormat="0" applyFill="0" applyBorder="0" applyAlignment="0" applyProtection="0"/>
    <xf numFmtId="0" fontId="15" fillId="10" borderId="4" applyNumberFormat="0" applyAlignment="0" applyProtection="0"/>
    <xf numFmtId="0" fontId="11" fillId="11" borderId="0" applyNumberFormat="0" applyBorder="0" applyAlignment="0" applyProtection="0"/>
    <xf numFmtId="0" fontId="20" fillId="18" borderId="0" applyNumberFormat="0" applyBorder="0" applyAlignment="0" applyProtection="0"/>
    <xf numFmtId="0" fontId="0" fillId="0" borderId="0">
      <alignment/>
      <protection/>
    </xf>
    <xf numFmtId="0" fontId="11" fillId="11" borderId="0" applyNumberFormat="0" applyBorder="0" applyAlignment="0" applyProtection="0"/>
    <xf numFmtId="0" fontId="11" fillId="17" borderId="7" applyNumberFormat="0" applyFont="0" applyAlignment="0" applyProtection="0"/>
    <xf numFmtId="0" fontId="11" fillId="0" borderId="0">
      <alignment vertical="center"/>
      <protection/>
    </xf>
    <xf numFmtId="0" fontId="0" fillId="0" borderId="0">
      <alignment/>
      <protection/>
    </xf>
    <xf numFmtId="0" fontId="20" fillId="4" borderId="0" applyNumberFormat="0" applyBorder="0" applyAlignment="0" applyProtection="0"/>
    <xf numFmtId="0" fontId="20" fillId="19" borderId="0" applyNumberFormat="0" applyBorder="0" applyAlignment="0" applyProtection="0"/>
    <xf numFmtId="0" fontId="20" fillId="18" borderId="0" applyNumberFormat="0" applyBorder="0" applyAlignment="0" applyProtection="0"/>
    <xf numFmtId="0" fontId="20" fillId="10" borderId="0" applyNumberFormat="0" applyBorder="0" applyAlignment="0" applyProtection="0"/>
    <xf numFmtId="0" fontId="11" fillId="18"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8" borderId="0" applyNumberFormat="0" applyBorder="0" applyAlignment="0" applyProtection="0"/>
    <xf numFmtId="0" fontId="20" fillId="10" borderId="0" applyNumberFormat="0" applyBorder="0" applyAlignment="0" applyProtection="0"/>
    <xf numFmtId="0" fontId="20" fillId="27"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8" fillId="0" borderId="6" applyNumberFormat="0" applyFill="0" applyAlignment="0" applyProtection="0"/>
    <xf numFmtId="0" fontId="11" fillId="17" borderId="7" applyNumberFormat="0" applyFont="0" applyAlignment="0" applyProtection="0"/>
    <xf numFmtId="0" fontId="15" fillId="10" borderId="4" applyNumberFormat="0" applyAlignment="0" applyProtection="0"/>
    <xf numFmtId="0" fontId="14" fillId="0" borderId="0" applyNumberFormat="0" applyFill="0" applyBorder="0" applyAlignment="0" applyProtection="0"/>
    <xf numFmtId="0" fontId="11" fillId="0" borderId="0">
      <alignment vertical="center"/>
      <protection/>
    </xf>
    <xf numFmtId="0" fontId="20" fillId="16" borderId="0" applyNumberFormat="0" applyBorder="0" applyAlignment="0" applyProtection="0"/>
    <xf numFmtId="0" fontId="20"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7" borderId="0" applyNumberFormat="0" applyBorder="0" applyAlignment="0" applyProtection="0"/>
    <xf numFmtId="0" fontId="13" fillId="0" borderId="0" applyNumberFormat="0" applyFill="0" applyBorder="0" applyAlignment="0" applyProtection="0"/>
    <xf numFmtId="0" fontId="22" fillId="7" borderId="2" applyNumberFormat="0" applyAlignment="0" applyProtection="0"/>
    <xf numFmtId="0" fontId="20" fillId="18" borderId="0" applyNumberFormat="0" applyBorder="0" applyAlignment="0" applyProtection="0"/>
    <xf numFmtId="0" fontId="11" fillId="11" borderId="0" applyNumberFormat="0" applyBorder="0" applyAlignment="0" applyProtection="0"/>
    <xf numFmtId="0" fontId="28" fillId="0" borderId="6" applyNumberFormat="0" applyFill="0" applyAlignment="0" applyProtection="0"/>
    <xf numFmtId="0" fontId="20" fillId="8" borderId="0" applyNumberFormat="0" applyBorder="0" applyAlignment="0" applyProtection="0"/>
    <xf numFmtId="0" fontId="11" fillId="3" borderId="0" applyNumberFormat="0" applyBorder="0" applyAlignment="0" applyProtection="0"/>
    <xf numFmtId="0" fontId="11" fillId="0" borderId="0">
      <alignment vertical="center"/>
      <protection/>
    </xf>
    <xf numFmtId="0" fontId="20" fillId="19" borderId="0" applyNumberFormat="0" applyBorder="0" applyAlignment="0" applyProtection="0"/>
    <xf numFmtId="0" fontId="20" fillId="16"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8" borderId="0" applyNumberFormat="0" applyBorder="0" applyAlignment="0" applyProtection="0"/>
    <xf numFmtId="0" fontId="41"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20" fillId="7" borderId="0" applyNumberFormat="0" applyBorder="0" applyAlignment="0" applyProtection="0"/>
    <xf numFmtId="0" fontId="25" fillId="0" borderId="0" applyNumberFormat="0" applyFill="0" applyBorder="0" applyAlignment="0" applyProtection="0"/>
    <xf numFmtId="0" fontId="11" fillId="5" borderId="0" applyNumberFormat="0" applyBorder="0" applyAlignment="0" applyProtection="0"/>
    <xf numFmtId="0" fontId="10" fillId="5" borderId="4" applyNumberFormat="0" applyAlignment="0" applyProtection="0"/>
    <xf numFmtId="0" fontId="11" fillId="6" borderId="0" applyNumberFormat="0" applyBorder="0" applyAlignment="0" applyProtection="0"/>
    <xf numFmtId="0" fontId="11" fillId="11" borderId="0" applyNumberFormat="0" applyBorder="0" applyAlignment="0" applyProtection="0"/>
    <xf numFmtId="0" fontId="12" fillId="0" borderId="3" applyNumberFormat="0" applyFill="0" applyAlignment="0" applyProtection="0"/>
    <xf numFmtId="0" fontId="11" fillId="17" borderId="0" applyNumberFormat="0" applyBorder="0" applyAlignment="0" applyProtection="0"/>
    <xf numFmtId="0" fontId="30" fillId="5" borderId="1" applyNumberFormat="0" applyAlignment="0" applyProtection="0"/>
    <xf numFmtId="0" fontId="11" fillId="5" borderId="0" applyNumberFormat="0" applyBorder="0" applyAlignment="0" applyProtection="0"/>
    <xf numFmtId="0" fontId="0" fillId="0" borderId="0">
      <alignment/>
      <protection/>
    </xf>
    <xf numFmtId="0" fontId="11" fillId="3" borderId="0" applyNumberFormat="0" applyBorder="0" applyAlignment="0" applyProtection="0"/>
    <xf numFmtId="0" fontId="11" fillId="17" borderId="0" applyNumberFormat="0" applyBorder="0" applyAlignment="0" applyProtection="0"/>
    <xf numFmtId="0" fontId="11" fillId="3" borderId="0" applyNumberFormat="0" applyBorder="0" applyAlignment="0" applyProtection="0"/>
    <xf numFmtId="0" fontId="13" fillId="0" borderId="0" applyNumberFormat="0" applyFill="0" applyBorder="0" applyAlignment="0" applyProtection="0"/>
    <xf numFmtId="0" fontId="19" fillId="14" borderId="0" applyNumberFormat="0" applyBorder="0" applyAlignment="0" applyProtection="0"/>
    <xf numFmtId="0" fontId="11" fillId="3" borderId="0" applyNumberFormat="0" applyBorder="0" applyAlignment="0" applyProtection="0"/>
    <xf numFmtId="0" fontId="11" fillId="17" borderId="0" applyNumberFormat="0" applyBorder="0" applyAlignment="0" applyProtection="0"/>
    <xf numFmtId="0" fontId="20" fillId="1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0"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8" fillId="9" borderId="0" applyNumberFormat="0" applyBorder="0" applyAlignment="0" applyProtection="0"/>
    <xf numFmtId="0" fontId="11" fillId="11" borderId="0" applyNumberFormat="0" applyBorder="0" applyAlignment="0" applyProtection="0"/>
    <xf numFmtId="0" fontId="20"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7" borderId="0" applyNumberFormat="0" applyBorder="0" applyAlignment="0" applyProtection="0"/>
    <xf numFmtId="0" fontId="8" fillId="9"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27" fillId="0" borderId="0" applyNumberFormat="0" applyFill="0" applyBorder="0" applyAlignment="0" applyProtection="0"/>
    <xf numFmtId="0" fontId="11" fillId="6" borderId="0" applyNumberFormat="0" applyBorder="0" applyAlignment="0" applyProtection="0"/>
    <xf numFmtId="0" fontId="9" fillId="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9" fillId="14" borderId="0" applyNumberFormat="0" applyBorder="0" applyAlignment="0" applyProtection="0"/>
    <xf numFmtId="0" fontId="30" fillId="18" borderId="1" applyNumberFormat="0" applyAlignment="0" applyProtection="0"/>
    <xf numFmtId="0" fontId="11" fillId="3" borderId="0" applyNumberFormat="0" applyBorder="0" applyAlignment="0" applyProtection="0"/>
    <xf numFmtId="0" fontId="11" fillId="17" borderId="0" applyNumberFormat="0" applyBorder="0" applyAlignment="0" applyProtection="0"/>
    <xf numFmtId="0" fontId="25" fillId="0" borderId="0" applyNumberFormat="0" applyFill="0" applyBorder="0" applyAlignment="0" applyProtection="0"/>
    <xf numFmtId="0" fontId="11" fillId="5" borderId="0" applyNumberFormat="0" applyBorder="0" applyAlignment="0" applyProtection="0"/>
    <xf numFmtId="0" fontId="11" fillId="16" borderId="0" applyNumberFormat="0" applyBorder="0" applyAlignment="0" applyProtection="0"/>
    <xf numFmtId="0" fontId="11" fillId="3" borderId="0" applyNumberFormat="0" applyBorder="0" applyAlignment="0" applyProtection="0"/>
    <xf numFmtId="0" fontId="38" fillId="0" borderId="0">
      <alignment/>
      <protection/>
    </xf>
    <xf numFmtId="0" fontId="11" fillId="5" borderId="0" applyNumberFormat="0" applyBorder="0" applyAlignment="0" applyProtection="0"/>
    <xf numFmtId="0" fontId="11" fillId="5"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8" fillId="0" borderId="6" applyNumberFormat="0" applyFill="0" applyAlignment="0" applyProtection="0"/>
    <xf numFmtId="0" fontId="11" fillId="17" borderId="0" applyNumberFormat="0" applyBorder="0" applyAlignment="0" applyProtection="0"/>
    <xf numFmtId="0" fontId="11" fillId="3" borderId="0" applyNumberFormat="0" applyBorder="0" applyAlignment="0" applyProtection="0"/>
    <xf numFmtId="0" fontId="25" fillId="0" borderId="0" applyNumberFormat="0" applyFill="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3" fillId="0" borderId="0" applyNumberFormat="0" applyFill="0" applyBorder="0" applyAlignment="0" applyProtection="0"/>
    <xf numFmtId="0" fontId="11" fillId="17" borderId="0" applyNumberFormat="0" applyBorder="0" applyAlignment="0" applyProtection="0"/>
    <xf numFmtId="0" fontId="20" fillId="21"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11" fillId="3" borderId="0" applyNumberFormat="0" applyBorder="0" applyAlignment="0" applyProtection="0"/>
    <xf numFmtId="0" fontId="20" fillId="19" borderId="0" applyNumberFormat="0" applyBorder="0" applyAlignment="0" applyProtection="0"/>
    <xf numFmtId="0" fontId="28" fillId="0" borderId="6" applyNumberFormat="0" applyFill="0" applyAlignment="0" applyProtection="0"/>
    <xf numFmtId="0" fontId="11" fillId="17" borderId="7" applyNumberFormat="0" applyFont="0" applyAlignment="0" applyProtection="0"/>
    <xf numFmtId="0" fontId="11" fillId="3" borderId="0" applyNumberFormat="0" applyBorder="0" applyAlignment="0" applyProtection="0"/>
    <xf numFmtId="0" fontId="18" fillId="0" borderId="5" applyNumberFormat="0" applyFill="0" applyAlignment="0" applyProtection="0"/>
    <xf numFmtId="0" fontId="28" fillId="0" borderId="6" applyNumberFormat="0" applyFill="0" applyAlignment="0" applyProtection="0"/>
    <xf numFmtId="0" fontId="11" fillId="17" borderId="7" applyNumberFormat="0" applyFont="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7" borderId="0" applyNumberFormat="0" applyBorder="0" applyAlignment="0" applyProtection="0"/>
    <xf numFmtId="0" fontId="11" fillId="10" borderId="0" applyNumberFormat="0" applyBorder="0" applyAlignment="0" applyProtection="0"/>
    <xf numFmtId="0" fontId="11" fillId="18"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11" fillId="14" borderId="0" applyNumberFormat="0" applyBorder="0" applyAlignment="0" applyProtection="0"/>
    <xf numFmtId="0" fontId="14" fillId="0" borderId="8" applyNumberFormat="0" applyFill="0" applyAlignment="0" applyProtection="0"/>
    <xf numFmtId="0" fontId="11" fillId="14" borderId="0" applyNumberFormat="0" applyBorder="0" applyAlignment="0" applyProtection="0"/>
    <xf numFmtId="0" fontId="11" fillId="3" borderId="0" applyNumberFormat="0" applyBorder="0" applyAlignment="0" applyProtection="0"/>
    <xf numFmtId="0" fontId="11" fillId="18" borderId="0" applyNumberFormat="0" applyBorder="0" applyAlignment="0" applyProtection="0"/>
    <xf numFmtId="0" fontId="20" fillId="18" borderId="0" applyNumberFormat="0" applyBorder="0" applyAlignment="0" applyProtection="0"/>
    <xf numFmtId="0" fontId="11" fillId="3" borderId="0" applyNumberFormat="0" applyBorder="0" applyAlignment="0" applyProtection="0"/>
    <xf numFmtId="0" fontId="27" fillId="0" borderId="0" applyNumberFormat="0" applyFill="0" applyBorder="0" applyAlignment="0" applyProtection="0"/>
    <xf numFmtId="0" fontId="11" fillId="14" borderId="0" applyNumberFormat="0" applyBorder="0" applyAlignment="0" applyProtection="0"/>
    <xf numFmtId="0" fontId="11" fillId="0" borderId="0">
      <alignment vertical="center"/>
      <protection/>
    </xf>
    <xf numFmtId="0" fontId="20" fillId="18" borderId="0" applyNumberFormat="0" applyBorder="0" applyAlignment="0" applyProtection="0"/>
    <xf numFmtId="44" fontId="0" fillId="0" borderId="0" applyFont="0" applyFill="0" applyBorder="0" applyAlignment="0" applyProtection="0"/>
    <xf numFmtId="0" fontId="11" fillId="3" borderId="0" applyNumberFormat="0" applyBorder="0" applyAlignment="0" applyProtection="0"/>
    <xf numFmtId="0" fontId="18" fillId="0" borderId="5" applyNumberFormat="0" applyFill="0" applyAlignment="0" applyProtection="0"/>
    <xf numFmtId="0" fontId="11" fillId="0" borderId="0">
      <alignment vertical="center"/>
      <protection/>
    </xf>
    <xf numFmtId="0" fontId="11" fillId="14" borderId="0" applyNumberFormat="0" applyBorder="0" applyAlignment="0" applyProtection="0"/>
    <xf numFmtId="0" fontId="0" fillId="0" borderId="0">
      <alignment/>
      <protection/>
    </xf>
    <xf numFmtId="0" fontId="8" fillId="9" borderId="0" applyNumberFormat="0" applyBorder="0" applyAlignment="0" applyProtection="0"/>
    <xf numFmtId="0" fontId="11" fillId="3" borderId="0" applyNumberFormat="0" applyBorder="0" applyAlignment="0" applyProtection="0"/>
    <xf numFmtId="0" fontId="11" fillId="0" borderId="0">
      <alignment vertical="center"/>
      <protection/>
    </xf>
    <xf numFmtId="0" fontId="20" fillId="18" borderId="0" applyNumberFormat="0" applyBorder="0" applyAlignment="0" applyProtection="0"/>
    <xf numFmtId="0" fontId="0" fillId="0" borderId="0">
      <alignment/>
      <protection/>
    </xf>
    <xf numFmtId="0" fontId="0" fillId="0" borderId="0">
      <alignment/>
      <protection/>
    </xf>
    <xf numFmtId="0" fontId="17" fillId="0" borderId="5" applyNumberFormat="0" applyFill="0" applyAlignment="0" applyProtection="0"/>
    <xf numFmtId="0" fontId="11" fillId="0" borderId="0">
      <alignment vertical="center"/>
      <protection/>
    </xf>
    <xf numFmtId="0" fontId="17" fillId="0" borderId="5" applyNumberFormat="0" applyFill="0" applyAlignment="0" applyProtection="0"/>
    <xf numFmtId="0" fontId="11" fillId="0" borderId="0">
      <alignment vertical="center"/>
      <protection/>
    </xf>
    <xf numFmtId="0" fontId="17" fillId="0" borderId="5" applyNumberFormat="0" applyFill="0" applyAlignment="0" applyProtection="0"/>
    <xf numFmtId="0" fontId="11" fillId="0" borderId="0">
      <alignment vertical="center"/>
      <protection/>
    </xf>
    <xf numFmtId="0" fontId="17" fillId="0" borderId="5" applyNumberFormat="0" applyFill="0" applyAlignment="0" applyProtection="0"/>
    <xf numFmtId="0" fontId="11" fillId="0" borderId="0">
      <alignment vertical="center"/>
      <protection/>
    </xf>
    <xf numFmtId="0" fontId="17" fillId="0" borderId="5" applyNumberFormat="0" applyFill="0" applyAlignment="0" applyProtection="0"/>
    <xf numFmtId="0" fontId="11" fillId="0" borderId="0">
      <alignment vertical="center"/>
      <protection/>
    </xf>
    <xf numFmtId="0" fontId="17" fillId="0" borderId="5" applyNumberFormat="0" applyFill="0" applyAlignment="0" applyProtection="0"/>
    <xf numFmtId="0" fontId="11" fillId="0" borderId="0">
      <alignment vertical="center"/>
      <protection/>
    </xf>
    <xf numFmtId="0" fontId="17" fillId="0" borderId="5" applyNumberFormat="0" applyFill="0" applyAlignment="0" applyProtection="0"/>
    <xf numFmtId="0" fontId="11" fillId="0" borderId="0">
      <alignment vertical="center"/>
      <protection/>
    </xf>
    <xf numFmtId="0" fontId="17" fillId="0" borderId="5" applyNumberFormat="0" applyFill="0" applyAlignment="0" applyProtection="0"/>
    <xf numFmtId="0" fontId="0" fillId="0" borderId="0">
      <alignment vertical="center"/>
      <protection/>
    </xf>
    <xf numFmtId="0" fontId="17" fillId="0" borderId="5" applyNumberFormat="0" applyFill="0" applyAlignment="0" applyProtection="0"/>
    <xf numFmtId="0" fontId="0" fillId="0" borderId="0">
      <alignment vertical="center"/>
      <protection/>
    </xf>
    <xf numFmtId="0" fontId="17"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9" fillId="6" borderId="0" applyNumberFormat="0" applyBorder="0" applyAlignment="0" applyProtection="0"/>
    <xf numFmtId="0" fontId="11" fillId="0" borderId="0">
      <alignment/>
      <protection/>
    </xf>
    <xf numFmtId="0" fontId="18" fillId="0" borderId="5" applyNumberFormat="0" applyFill="0" applyAlignment="0" applyProtection="0"/>
    <xf numFmtId="0" fontId="0" fillId="0" borderId="0">
      <alignment vertical="center"/>
      <protection/>
    </xf>
    <xf numFmtId="0" fontId="18" fillId="0" borderId="5" applyNumberFormat="0" applyFill="0" applyAlignment="0" applyProtection="0"/>
    <xf numFmtId="0" fontId="18" fillId="0" borderId="5" applyNumberFormat="0" applyFill="0" applyAlignment="0" applyProtection="0"/>
    <xf numFmtId="0" fontId="11" fillId="0" borderId="0">
      <alignment vertical="center"/>
      <protection/>
    </xf>
    <xf numFmtId="0" fontId="18" fillId="0" borderId="5" applyNumberFormat="0" applyFill="0" applyAlignment="0" applyProtection="0"/>
    <xf numFmtId="0" fontId="18" fillId="0" borderId="5" applyNumberFormat="0" applyFill="0" applyAlignment="0" applyProtection="0"/>
    <xf numFmtId="0" fontId="14" fillId="0" borderId="8" applyNumberFormat="0" applyFill="0" applyAlignment="0" applyProtection="0"/>
    <xf numFmtId="0" fontId="11" fillId="0" borderId="0">
      <alignment vertical="center"/>
      <protection/>
    </xf>
    <xf numFmtId="0" fontId="11" fillId="3" borderId="0" applyNumberFormat="0" applyBorder="0" applyAlignment="0" applyProtection="0"/>
    <xf numFmtId="0" fontId="18" fillId="0" borderId="5" applyNumberFormat="0" applyFill="0" applyAlignment="0" applyProtection="0"/>
    <xf numFmtId="0" fontId="18" fillId="0" borderId="5"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1" fillId="0" borderId="0">
      <alignment vertical="center"/>
      <protection/>
    </xf>
    <xf numFmtId="0" fontId="14" fillId="0" borderId="8" applyNumberFormat="0" applyFill="0" applyAlignment="0" applyProtection="0"/>
    <xf numFmtId="0" fontId="11" fillId="0" borderId="0">
      <alignment vertical="center"/>
      <protection/>
    </xf>
    <xf numFmtId="0" fontId="11" fillId="0" borderId="0">
      <alignment vertical="center"/>
      <protection/>
    </xf>
    <xf numFmtId="0" fontId="30" fillId="5" borderId="1" applyNumberFormat="0" applyAlignment="0" applyProtection="0"/>
    <xf numFmtId="0" fontId="14" fillId="0" borderId="8" applyNumberFormat="0" applyFill="0" applyAlignment="0" applyProtection="0"/>
    <xf numFmtId="0" fontId="11" fillId="0" borderId="0">
      <alignment vertical="center"/>
      <protection/>
    </xf>
    <xf numFmtId="0" fontId="14" fillId="0" borderId="8" applyNumberFormat="0" applyFill="0" applyAlignment="0" applyProtection="0"/>
    <xf numFmtId="0" fontId="17" fillId="0" borderId="5" applyNumberFormat="0" applyFill="0" applyAlignment="0" applyProtection="0"/>
    <xf numFmtId="0" fontId="16" fillId="0" borderId="12"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0" fillId="5" borderId="4" applyNumberFormat="0" applyAlignment="0" applyProtection="0"/>
    <xf numFmtId="0" fontId="11" fillId="0" borderId="0">
      <alignment vertical="center"/>
      <protection/>
    </xf>
    <xf numFmtId="0" fontId="14" fillId="0" borderId="8" applyNumberFormat="0" applyFill="0" applyAlignment="0" applyProtection="0"/>
    <xf numFmtId="0" fontId="15" fillId="10" borderId="4" applyNumberFormat="0" applyAlignment="0" applyProtection="0"/>
    <xf numFmtId="0" fontId="14" fillId="0" borderId="0" applyNumberFormat="0" applyFill="0" applyBorder="0" applyAlignment="0" applyProtection="0"/>
    <xf numFmtId="0" fontId="15" fillId="10" borderId="4" applyNumberFormat="0" applyAlignment="0" applyProtection="0"/>
    <xf numFmtId="0" fontId="11" fillId="5" borderId="0" applyNumberFormat="0" applyBorder="0" applyAlignment="0" applyProtection="0"/>
    <xf numFmtId="0" fontId="14" fillId="0" borderId="0" applyNumberFormat="0" applyFill="0" applyBorder="0" applyAlignment="0" applyProtection="0"/>
    <xf numFmtId="0" fontId="15" fillId="10" borderId="4" applyNumberFormat="0" applyAlignment="0" applyProtection="0"/>
    <xf numFmtId="0" fontId="14" fillId="0" borderId="0" applyNumberFormat="0" applyFill="0" applyBorder="0" applyAlignment="0" applyProtection="0"/>
    <xf numFmtId="0" fontId="0" fillId="0" borderId="0">
      <alignment vertical="center"/>
      <protection/>
    </xf>
    <xf numFmtId="0" fontId="15" fillId="10" borderId="4" applyNumberFormat="0" applyAlignment="0" applyProtection="0"/>
    <xf numFmtId="0" fontId="14" fillId="0" borderId="0" applyNumberFormat="0" applyFill="0" applyBorder="0" applyAlignment="0" applyProtection="0"/>
    <xf numFmtId="0" fontId="11"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1" fillId="17" borderId="0" applyNumberFormat="0" applyBorder="0" applyAlignment="0" applyProtection="0"/>
    <xf numFmtId="0" fontId="13" fillId="0" borderId="0" applyNumberFormat="0" applyFill="0" applyBorder="0" applyAlignment="0" applyProtection="0"/>
    <xf numFmtId="0" fontId="10" fillId="5" borderId="4" applyNumberFormat="0" applyAlignment="0" applyProtection="0"/>
    <xf numFmtId="0" fontId="13" fillId="0" borderId="0" applyNumberFormat="0" applyFill="0" applyBorder="0" applyAlignment="0" applyProtection="0"/>
    <xf numFmtId="0" fontId="12" fillId="0" borderId="3" applyNumberFormat="0" applyFill="0" applyAlignment="0" applyProtection="0"/>
    <xf numFmtId="0" fontId="11" fillId="0" borderId="0">
      <alignment/>
      <protection/>
    </xf>
    <xf numFmtId="0" fontId="30" fillId="5" borderId="1" applyNumberFormat="0" applyAlignment="0" applyProtection="0"/>
    <xf numFmtId="0" fontId="11" fillId="3" borderId="0" applyNumberFormat="0" applyBorder="0" applyAlignment="0" applyProtection="0"/>
    <xf numFmtId="0" fontId="11" fillId="17" borderId="0" applyNumberFormat="0" applyBorder="0" applyAlignment="0" applyProtection="0"/>
    <xf numFmtId="0" fontId="13" fillId="0" borderId="0" applyNumberFormat="0" applyFill="0" applyBorder="0" applyAlignment="0" applyProtection="0"/>
    <xf numFmtId="0" fontId="10" fillId="5" borderId="4" applyNumberFormat="0" applyAlignment="0" applyProtection="0"/>
    <xf numFmtId="0" fontId="11" fillId="17" borderId="0" applyNumberFormat="0" applyBorder="0" applyAlignment="0" applyProtection="0"/>
    <xf numFmtId="0" fontId="13" fillId="0" borderId="0" applyNumberFormat="0" applyFill="0" applyBorder="0" applyAlignment="0" applyProtection="0"/>
    <xf numFmtId="0" fontId="10" fillId="5" borderId="4" applyNumberFormat="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9" fillId="6" borderId="0" applyNumberFormat="0" applyBorder="0" applyAlignment="0" applyProtection="0"/>
    <xf numFmtId="0" fontId="8" fillId="9" borderId="0" applyNumberFormat="0" applyBorder="0" applyAlignment="0" applyProtection="0"/>
  </cellStyleXfs>
  <cellXfs count="27">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3" xfId="353" applyFont="1" applyFill="1" applyBorder="1" applyAlignment="1">
      <alignment horizontal="center" vertical="center"/>
      <protection/>
    </xf>
    <xf numFmtId="0" fontId="5" fillId="0" borderId="13" xfId="0" applyNumberFormat="1" applyFont="1" applyFill="1" applyBorder="1" applyAlignment="1">
      <alignment horizontal="center" vertical="center"/>
    </xf>
    <xf numFmtId="0" fontId="5" fillId="0" borderId="13" xfId="0" applyFont="1" applyFill="1" applyBorder="1" applyAlignment="1">
      <alignment horizontal="right" vertical="center" wrapText="1"/>
    </xf>
    <xf numFmtId="0" fontId="5" fillId="0" borderId="13" xfId="389" applyFont="1" applyFill="1" applyBorder="1" applyAlignment="1">
      <alignment horizontal="right" vertical="center" wrapText="1"/>
      <protection/>
    </xf>
    <xf numFmtId="0" fontId="5" fillId="0" borderId="13" xfId="389" applyNumberFormat="1" applyFont="1" applyFill="1" applyBorder="1" applyAlignment="1">
      <alignment horizontal="right" vertical="center"/>
      <protection/>
    </xf>
    <xf numFmtId="0" fontId="5" fillId="0" borderId="13" xfId="62" applyFont="1" applyFill="1" applyBorder="1" applyAlignment="1">
      <alignment horizontal="right" vertical="center" wrapText="1"/>
      <protection/>
    </xf>
    <xf numFmtId="0" fontId="6" fillId="0" borderId="13" xfId="574" applyNumberFormat="1" applyFont="1" applyFill="1" applyBorder="1" applyAlignment="1">
      <alignment horizontal="right" vertical="center"/>
      <protection/>
    </xf>
    <xf numFmtId="0" fontId="2" fillId="0" borderId="0" xfId="0" applyFont="1" applyFill="1" applyAlignment="1">
      <alignment horizontal="justify" vertical="center" wrapText="1"/>
    </xf>
    <xf numFmtId="0" fontId="2" fillId="0" borderId="0" xfId="0" applyFont="1" applyFill="1" applyAlignment="1">
      <alignment horizontal="justify" vertical="center"/>
    </xf>
    <xf numFmtId="0" fontId="5" fillId="0" borderId="13" xfId="0" applyFont="1" applyFill="1" applyBorder="1" applyAlignment="1">
      <alignment horizontal="center" vertical="center"/>
    </xf>
    <xf numFmtId="9" fontId="5" fillId="0" borderId="13" xfId="0" applyNumberFormat="1" applyFont="1" applyFill="1" applyBorder="1" applyAlignment="1">
      <alignment horizontal="center" vertical="center"/>
    </xf>
    <xf numFmtId="0" fontId="7" fillId="0" borderId="13" xfId="0" applyFont="1" applyFill="1" applyBorder="1" applyAlignment="1">
      <alignment horizontal="center" vertical="center" wrapText="1"/>
    </xf>
    <xf numFmtId="9" fontId="4" fillId="0" borderId="13" xfId="0" applyNumberFormat="1" applyFont="1" applyFill="1" applyBorder="1" applyAlignment="1">
      <alignment horizontal="center" vertical="center" wrapText="1"/>
    </xf>
    <xf numFmtId="0" fontId="4" fillId="0" borderId="13" xfId="0" applyFont="1" applyFill="1" applyBorder="1" applyAlignment="1">
      <alignment horizontal="right" vertical="center"/>
    </xf>
    <xf numFmtId="176" fontId="4" fillId="0" borderId="13" xfId="0" applyNumberFormat="1" applyFont="1" applyFill="1" applyBorder="1" applyAlignment="1">
      <alignment horizontal="right" vertical="center"/>
    </xf>
    <xf numFmtId="177" fontId="4" fillId="0" borderId="13" xfId="0" applyNumberFormat="1" applyFont="1" applyFill="1" applyBorder="1" applyAlignment="1">
      <alignment horizontal="right" vertical="center" wrapText="1"/>
    </xf>
    <xf numFmtId="0" fontId="2" fillId="0" borderId="0" xfId="0" applyFont="1" applyFill="1" applyAlignment="1">
      <alignment vertical="center"/>
    </xf>
    <xf numFmtId="0" fontId="5" fillId="0" borderId="13" xfId="68" applyNumberFormat="1" applyFont="1" applyFill="1" applyBorder="1" applyAlignment="1">
      <alignment horizontal="center" vertical="center"/>
      <protection/>
    </xf>
    <xf numFmtId="10" fontId="5" fillId="0" borderId="13" xfId="0" applyNumberFormat="1" applyFont="1" applyFill="1" applyBorder="1" applyAlignment="1">
      <alignment horizontal="center" vertical="center"/>
    </xf>
  </cellXfs>
  <cellStyles count="770">
    <cellStyle name="Normal" xfId="0"/>
    <cellStyle name="常规 5 2 2" xfId="15"/>
    <cellStyle name="常规 4 6" xfId="16"/>
    <cellStyle name="常规 8" xfId="17"/>
    <cellStyle name="解释性文本 2 2 2" xfId="18"/>
    <cellStyle name="常规 4 2 4" xfId="19"/>
    <cellStyle name="常规 4 2 3 2" xfId="20"/>
    <cellStyle name="常规 4 2 3" xfId="21"/>
    <cellStyle name="强调文字颜色 4 2 4" xfId="22"/>
    <cellStyle name="常规 4 2 2 2" xfId="23"/>
    <cellStyle name="常规 3 5" xfId="24"/>
    <cellStyle name="常规 3 4 2" xfId="25"/>
    <cellStyle name="20% - 强调文字颜色 5 2 2 3" xfId="26"/>
    <cellStyle name="强调文字颜色 5 2" xfId="27"/>
    <cellStyle name="40% - 强调文字颜色 5 2 2 4" xfId="28"/>
    <cellStyle name="常规 3 3 3" xfId="29"/>
    <cellStyle name="常规 3 3 2" xfId="30"/>
    <cellStyle name="常规 3 3" xfId="31"/>
    <cellStyle name="强调文字颜色 4 3 2" xfId="32"/>
    <cellStyle name="常规 3 2 4 2" xfId="33"/>
    <cellStyle name="强调文字颜色 4 3" xfId="34"/>
    <cellStyle name="常规 3 2 4" xfId="35"/>
    <cellStyle name="强调文字颜色 4 2 3" xfId="36"/>
    <cellStyle name="常规 3 2 3 3" xfId="37"/>
    <cellStyle name="强调文字颜色 4 2 2 2" xfId="38"/>
    <cellStyle name="常规 3 2 3 2 2" xfId="39"/>
    <cellStyle name="常规 2 3" xfId="40"/>
    <cellStyle name="强调文字颜色 4 2 2" xfId="41"/>
    <cellStyle name="常规 3 2 3 2" xfId="42"/>
    <cellStyle name="强调文字颜色 4 2" xfId="43"/>
    <cellStyle name="常规 3 2 3" xfId="44"/>
    <cellStyle name="常规 3 2 2 4" xfId="45"/>
    <cellStyle name="输出 3" xfId="46"/>
    <cellStyle name="适中 2" xfId="47"/>
    <cellStyle name="常规 3 4" xfId="48"/>
    <cellStyle name="常规 3 2 2 3 2" xfId="49"/>
    <cellStyle name="输出 2 2" xfId="50"/>
    <cellStyle name="常规 3 2 2 2" xfId="51"/>
    <cellStyle name="常规 3 2 2" xfId="52"/>
    <cellStyle name="常规 3 2" xfId="53"/>
    <cellStyle name="常规 3" xfId="54"/>
    <cellStyle name="检查单元格 2" xfId="55"/>
    <cellStyle name="强调文字颜色 2 3 2" xfId="56"/>
    <cellStyle name="常规 2 5" xfId="57"/>
    <cellStyle name="常规 2 4 2" xfId="58"/>
    <cellStyle name="常规 3 2 2 2 2" xfId="59"/>
    <cellStyle name="常规 2 4" xfId="60"/>
    <cellStyle name="常规 2 3 2" xfId="61"/>
    <cellStyle name="常规_原表_16" xfId="62"/>
    <cellStyle name="常规 7" xfId="63"/>
    <cellStyle name="常规 2 2 3" xfId="64"/>
    <cellStyle name="常规 2 2 2" xfId="65"/>
    <cellStyle name="链接单元格 3" xfId="66"/>
    <cellStyle name="计算 2 2 3 2" xfId="67"/>
    <cellStyle name="常规 16" xfId="68"/>
    <cellStyle name="标题 2 3" xfId="69"/>
    <cellStyle name="常规 15 2" xfId="70"/>
    <cellStyle name="解释性文本 2 2 4" xfId="71"/>
    <cellStyle name="常规 14 2" xfId="72"/>
    <cellStyle name="标题 1 3" xfId="73"/>
    <cellStyle name="常规 8 2 2" xfId="74"/>
    <cellStyle name="差 3 2" xfId="75"/>
    <cellStyle name="常规 8 2" xfId="76"/>
    <cellStyle name="60% - 强调文字颜色 2 2 3 2" xfId="77"/>
    <cellStyle name="20% - 强调文字颜色 1 2" xfId="78"/>
    <cellStyle name="强调文字颜色 2 2 2" xfId="79"/>
    <cellStyle name="强调文字颜色 6 2 2 3" xfId="80"/>
    <cellStyle name="60% - 强调文字颜色 1" xfId="81"/>
    <cellStyle name="20% - 强调文字颜色 3 2 2 2" xfId="82"/>
    <cellStyle name="20% - 强调文字颜色 6 2 3 2 2" xfId="83"/>
    <cellStyle name="强调文字颜色 1 2 2 2 2" xfId="84"/>
    <cellStyle name="常规 6 3 3" xfId="85"/>
    <cellStyle name="20% - 强调文字颜色 3 2 2 4" xfId="86"/>
    <cellStyle name="20% - 强调文字颜色 1 2 4" xfId="87"/>
    <cellStyle name="强调文字颜色 2 2 2 4" xfId="88"/>
    <cellStyle name="解释性文本 2 2 3 2" xfId="89"/>
    <cellStyle name="20% - 强调文字颜色 3" xfId="90"/>
    <cellStyle name="强调文字颜色 3 2 2 4" xfId="91"/>
    <cellStyle name="输入 2 2 5" xfId="92"/>
    <cellStyle name="汇总 3" xfId="93"/>
    <cellStyle name="输入 2 2 4" xfId="94"/>
    <cellStyle name="60% - 强调文字颜色 1 2 2 5" xfId="95"/>
    <cellStyle name="标题 4 2 4" xfId="96"/>
    <cellStyle name="链接单元格 2" xfId="97"/>
    <cellStyle name="输入 4" xfId="98"/>
    <cellStyle name="常规 3 3 2 2" xfId="99"/>
    <cellStyle name="注释 3" xfId="100"/>
    <cellStyle name="60% - 强调文字颜色 1 2 2 2 2" xfId="101"/>
    <cellStyle name="20% - 强调文字颜色 1 2 3 2" xfId="102"/>
    <cellStyle name="强调文字颜色 2 2 2 3 2" xfId="103"/>
    <cellStyle name="60% - 强调文字颜色 6 2 2" xfId="104"/>
    <cellStyle name="Comma" xfId="105"/>
    <cellStyle name="输出 2 3" xfId="106"/>
    <cellStyle name="常规 13 2" xfId="107"/>
    <cellStyle name="链接单元格 2 2 3" xfId="108"/>
    <cellStyle name="强调文字颜色 6 2" xfId="109"/>
    <cellStyle name="注释 2 3 3" xfId="110"/>
    <cellStyle name="强调文字颜色 1 3" xfId="111"/>
    <cellStyle name="强调文字颜色 6 2 2 2" xfId="112"/>
    <cellStyle name="链接单元格 2 2 4" xfId="113"/>
    <cellStyle name="强调文字颜色 6 2 3" xfId="114"/>
    <cellStyle name="40% - 强调文字颜色 5 2 2 5" xfId="115"/>
    <cellStyle name="强调文字颜色 5 3" xfId="116"/>
    <cellStyle name="注释 2 2 4" xfId="117"/>
    <cellStyle name="注释 2 2 3 2" xfId="118"/>
    <cellStyle name="强调文字颜色 6 2 2" xfId="119"/>
    <cellStyle name="适中 2 2 2 2" xfId="120"/>
    <cellStyle name="强调文字颜色 5 3 2" xfId="121"/>
    <cellStyle name="强调文字颜色 4 2 2 4" xfId="122"/>
    <cellStyle name="20% - 强调文字颜色 2 2 4" xfId="123"/>
    <cellStyle name="检查单元格 2 3" xfId="124"/>
    <cellStyle name="40% - 强调文字颜色 2 2 2 5" xfId="125"/>
    <cellStyle name="输出 2 2 3 2" xfId="126"/>
    <cellStyle name="强调文字颜色 4 2 2 5" xfId="127"/>
    <cellStyle name="强调文字颜色 3 3" xfId="128"/>
    <cellStyle name="强调文字颜色 4 2 2 3" xfId="129"/>
    <cellStyle name="40% - 强调文字颜色 5 2 3 2" xfId="130"/>
    <cellStyle name="40% - 强调文字颜色 4 2 4" xfId="131"/>
    <cellStyle name="差 2 2 3 2" xfId="132"/>
    <cellStyle name="60% - 强调文字颜色 1 3" xfId="133"/>
    <cellStyle name="20% - 强调文字颜色 4 2" xfId="134"/>
    <cellStyle name="常规 6 2 3 2" xfId="135"/>
    <cellStyle name="40% - 强调文字颜色 1 2 2 2" xfId="136"/>
    <cellStyle name="60% - 强调文字颜色 3 2 4" xfId="137"/>
    <cellStyle name="40% - 强调文字颜色 1 2 6" xfId="138"/>
    <cellStyle name="40% - 强调文字颜色 6 2 2 2" xfId="139"/>
    <cellStyle name="差 2 4" xfId="140"/>
    <cellStyle name="适中 2 3" xfId="141"/>
    <cellStyle name="解释性文本 2 2 3" xfId="142"/>
    <cellStyle name="链接单元格 2 3 2" xfId="143"/>
    <cellStyle name="40% - 强调文字颜色 1 2 5" xfId="144"/>
    <cellStyle name="20% - 强调文字颜色 3 2 3 2 2" xfId="145"/>
    <cellStyle name="常规 2 2" xfId="146"/>
    <cellStyle name="40% - 强调文字颜色 2 2 6" xfId="147"/>
    <cellStyle name="差 2 3" xfId="148"/>
    <cellStyle name="输出 3 2" xfId="149"/>
    <cellStyle name="适中 2 2" xfId="150"/>
    <cellStyle name="40% - 强调文字颜色 2 2" xfId="151"/>
    <cellStyle name="40% - 强调文字颜色 2 2 2 2" xfId="152"/>
    <cellStyle name="40% - 强调文字颜色 5 2 4" xfId="153"/>
    <cellStyle name="适中 2 2 3 2" xfId="154"/>
    <cellStyle name="标题 3 2 2 4" xfId="155"/>
    <cellStyle name="标题 2" xfId="156"/>
    <cellStyle name="40% - 强调文字颜色 2 2 4" xfId="157"/>
    <cellStyle name="汇总 2 3" xfId="158"/>
    <cellStyle name="60% - 强调文字颜色 5 3" xfId="159"/>
    <cellStyle name="检查单元格 2 2 4" xfId="160"/>
    <cellStyle name="强调文字颜色 5 2 2 3" xfId="161"/>
    <cellStyle name="40% - 强调文字颜色 6 2 3 2" xfId="162"/>
    <cellStyle name="40% - 强调文字颜色 4 2 2 3 2" xfId="163"/>
    <cellStyle name="链接单元格 2 3" xfId="164"/>
    <cellStyle name="常规 12 2" xfId="165"/>
    <cellStyle name="20% - 强调文字颜色 2 2 2 2 2" xfId="166"/>
    <cellStyle name="强调文字颜色 2 2" xfId="167"/>
    <cellStyle name="20% - 强调文字颜色 1" xfId="168"/>
    <cellStyle name="常规 8 5" xfId="169"/>
    <cellStyle name="60% - 强调文字颜色 6 2 2 4" xfId="170"/>
    <cellStyle name="60% - 强调文字颜色 3 3 2" xfId="171"/>
    <cellStyle name="20% - 强调文字颜色 6 2 3 2" xfId="172"/>
    <cellStyle name="强调文字颜色 1 2 2 2" xfId="173"/>
    <cellStyle name="40% - 强调文字颜色 2 3 2" xfId="174"/>
    <cellStyle name="40% - 强调文字颜色 6 2 5" xfId="175"/>
    <cellStyle name="链接单元格 2 2 2 2" xfId="176"/>
    <cellStyle name="40% - 强调文字颜色 3 2 3 3" xfId="177"/>
    <cellStyle name="输出 2 2 2" xfId="178"/>
    <cellStyle name="40% - 强调文字颜色 1 2 4" xfId="179"/>
    <cellStyle name="常规 6 2 5" xfId="180"/>
    <cellStyle name="40% - 强调文字颜色 3 2 2" xfId="181"/>
    <cellStyle name="60% - 强调文字颜色 1 2 2 4" xfId="182"/>
    <cellStyle name="40% - 强调文字颜色 3 2 2 3 2" xfId="183"/>
    <cellStyle name="20% - 强调文字颜色 6 2 2" xfId="184"/>
    <cellStyle name="40% - 强调文字颜色 4 2 2 5" xfId="185"/>
    <cellStyle name="警告文本 3" xfId="186"/>
    <cellStyle name="40% - 强调文字颜色 3 2" xfId="187"/>
    <cellStyle name="40% - 强调文字颜色 3 2 2 2" xfId="188"/>
    <cellStyle name="40% - 强调文字颜色 3 2 2 2 2" xfId="189"/>
    <cellStyle name="40% - 强调文字颜色 5 2 6" xfId="190"/>
    <cellStyle name="40% - 强调文字颜色 3 2 2 3" xfId="191"/>
    <cellStyle name="40% - 强调文字颜色 3 2 2 4" xfId="192"/>
    <cellStyle name="40% - 强调文字颜色 3 2 3" xfId="193"/>
    <cellStyle name="40% - 强调文字颜色 1 3 2" xfId="194"/>
    <cellStyle name="20% - 强调文字颜色 2 2 3 2 2" xfId="195"/>
    <cellStyle name="检查单元格 2 2 2 2" xfId="196"/>
    <cellStyle name="40% - 强调文字颜色 3 2 3 2 2" xfId="197"/>
    <cellStyle name="40% - 强调文字颜色 6 2 6" xfId="198"/>
    <cellStyle name="20% - 强调文字颜色 6 2 2 4" xfId="199"/>
    <cellStyle name="40% - 强调文字颜色 6 2 4" xfId="200"/>
    <cellStyle name="40% - 强调文字颜色 4 2 4 2" xfId="201"/>
    <cellStyle name="60% - 强调文字颜色 1 3 2" xfId="202"/>
    <cellStyle name="20% - 强调文字颜色 4 2 2" xfId="203"/>
    <cellStyle name="40% - 强调文字颜色 5 2 2" xfId="204"/>
    <cellStyle name="警告文本 2 4" xfId="205"/>
    <cellStyle name="好 2 3" xfId="206"/>
    <cellStyle name="40% - 强调文字颜色 5 2 2 2 2" xfId="207"/>
    <cellStyle name="常规 9 2" xfId="208"/>
    <cellStyle name="强调文字颜色 6 2 2 5" xfId="209"/>
    <cellStyle name="60% - 强调文字颜色 3" xfId="210"/>
    <cellStyle name="40% - 强调文字颜色 5 2 3" xfId="211"/>
    <cellStyle name="常规 14" xfId="212"/>
    <cellStyle name="强调文字颜色 4" xfId="213"/>
    <cellStyle name="强调文字颜色 5" xfId="214"/>
    <cellStyle name="40% - 强调文字颜色 1 2 4 2" xfId="215"/>
    <cellStyle name="60% - 强调文字颜色 3 2" xfId="216"/>
    <cellStyle name="常规 10 2" xfId="217"/>
    <cellStyle name="60% - 强调文字颜色 6 2 2 2" xfId="218"/>
    <cellStyle name="20% - 强调文字颜色 1 2 3 2 2" xfId="219"/>
    <cellStyle name="常规 8 3" xfId="220"/>
    <cellStyle name="强调文字颜色 5 2 2 2" xfId="221"/>
    <cellStyle name="检查单元格 2 2 3" xfId="222"/>
    <cellStyle name="标题 6 2" xfId="223"/>
    <cellStyle name="20% - 强调文字颜色 2 2 3 3" xfId="224"/>
    <cellStyle name="常规 12" xfId="225"/>
    <cellStyle name="60% - 强调文字颜色 6 2 4" xfId="226"/>
    <cellStyle name="检查单元格 4" xfId="227"/>
    <cellStyle name="汇总 2 4" xfId="228"/>
    <cellStyle name="强调文字颜色 3 2 2 3 2" xfId="229"/>
    <cellStyle name="差" xfId="230"/>
    <cellStyle name="20% - 强调文字颜色 5 2 2 4" xfId="231"/>
    <cellStyle name="40% - 强调文字颜色 4 2 2 4" xfId="232"/>
    <cellStyle name="警告文本 2" xfId="233"/>
    <cellStyle name="60% - 强调文字颜色 3 2 3 2" xfId="234"/>
    <cellStyle name="计算 2 2" xfId="235"/>
    <cellStyle name="解释性文本 2 4" xfId="236"/>
    <cellStyle name="20% - 强调文字颜色 2 2 3" xfId="237"/>
    <cellStyle name="检查单元格 2 2" xfId="238"/>
    <cellStyle name="计算 2 2 2" xfId="239"/>
    <cellStyle name="40% - 强调文字颜色 2" xfId="240"/>
    <cellStyle name="强调文字颜色 5 2 2 3 2" xfId="241"/>
    <cellStyle name="强调文字颜色 5 2 2" xfId="242"/>
    <cellStyle name="20% - 强调文字颜色 3 2 3 3" xfId="243"/>
    <cellStyle name="计算 2 3" xfId="244"/>
    <cellStyle name="强调文字颜色 5 2 3 2" xfId="245"/>
    <cellStyle name="60% - 强调文字颜色 5 2 2 2 2" xfId="246"/>
    <cellStyle name="计算 3" xfId="247"/>
    <cellStyle name="解释性文本 3" xfId="248"/>
    <cellStyle name="40% - 强调文字颜色 6" xfId="249"/>
    <cellStyle name="40% - 强调文字颜色 4 2" xfId="250"/>
    <cellStyle name="计算 2" xfId="251"/>
    <cellStyle name="20% - 强调文字颜色 4 2 4" xfId="252"/>
    <cellStyle name="20% - 强调文字颜色 2 2 2 2" xfId="253"/>
    <cellStyle name="汇总 2 2 5" xfId="254"/>
    <cellStyle name="注释 2 6" xfId="255"/>
    <cellStyle name="60% - 强调文字颜色 5 3 2" xfId="256"/>
    <cellStyle name="汇总 2 3 2" xfId="257"/>
    <cellStyle name="40% - 强调文字颜色 4 2 2 2" xfId="258"/>
    <cellStyle name="40% - 强调文字颜色 1 2 2 3 2" xfId="259"/>
    <cellStyle name="输出 2 2 3" xfId="260"/>
    <cellStyle name="解释性文本 2 3" xfId="261"/>
    <cellStyle name="40% - 强调文字颜色 3" xfId="262"/>
    <cellStyle name="警告文本 2 2" xfId="263"/>
    <cellStyle name="标题 4 3" xfId="264"/>
    <cellStyle name="Comma [0]" xfId="265"/>
    <cellStyle name="注释 2 2 2" xfId="266"/>
    <cellStyle name="常规 5 2 4" xfId="267"/>
    <cellStyle name="警告文本 2 2 3" xfId="268"/>
    <cellStyle name="40% - 强调文字颜色 4 2 3 2 2" xfId="269"/>
    <cellStyle name="强调文字颜色 6" xfId="270"/>
    <cellStyle name="40% - 强调文字颜色 4 2 3" xfId="271"/>
    <cellStyle name="20% - 强调文字颜色 5 2 2 2 2" xfId="272"/>
    <cellStyle name="60% - 强调文字颜色 3 3" xfId="273"/>
    <cellStyle name="20% - 强调文字颜色 5" xfId="274"/>
    <cellStyle name="警告文本 2 2 3 2" xfId="275"/>
    <cellStyle name="20% - 强调文字颜色 4 2 2 3 2" xfId="276"/>
    <cellStyle name="40% - 强调文字颜色 2 2 3" xfId="277"/>
    <cellStyle name="好 2" xfId="278"/>
    <cellStyle name="Percent" xfId="279"/>
    <cellStyle name="输出 2 4" xfId="280"/>
    <cellStyle name="常规 5 2 2 2" xfId="281"/>
    <cellStyle name="60% - 强调文字颜色 6 2 3" xfId="282"/>
    <cellStyle name="20% - 强调文字颜色 3 3 2" xfId="283"/>
    <cellStyle name="常规 11" xfId="284"/>
    <cellStyle name="20% - 强调文字颜色 5 2 2" xfId="285"/>
    <cellStyle name="60% - 强调文字颜色 2 3 2" xfId="286"/>
    <cellStyle name="检查单元格 3 2" xfId="287"/>
    <cellStyle name="注释" xfId="288"/>
    <cellStyle name="好 2 2 3 2" xfId="289"/>
    <cellStyle name="强调文字颜色 3 2 2 2 2" xfId="290"/>
    <cellStyle name="输入 2 2 3 2" xfId="291"/>
    <cellStyle name="60% - 强调文字颜色 3 2 2 2 2" xfId="292"/>
    <cellStyle name="标题 3 2 2 3" xfId="293"/>
    <cellStyle name="标题 1" xfId="294"/>
    <cellStyle name="强调文字颜色 5 2 2 5" xfId="295"/>
    <cellStyle name="解释性文本 2 2 5" xfId="296"/>
    <cellStyle name="20% - 强调文字颜色 4" xfId="297"/>
    <cellStyle name="40% - 强调文字颜色 5" xfId="298"/>
    <cellStyle name="强调文字颜色 6 2 2 3 2" xfId="299"/>
    <cellStyle name="60% - 强调文字颜色 1 2" xfId="300"/>
    <cellStyle name="40% - 强调文字颜色 6 2 3 3" xfId="301"/>
    <cellStyle name="强调文字颜色 3 2 3" xfId="302"/>
    <cellStyle name="计算 3 2" xfId="303"/>
    <cellStyle name="计算" xfId="304"/>
    <cellStyle name="好 2 2 2" xfId="305"/>
    <cellStyle name="警告文本 2 3 2" xfId="306"/>
    <cellStyle name="解释性文本 2 2" xfId="307"/>
    <cellStyle name="标题 5 2 5" xfId="308"/>
    <cellStyle name="60% - 强调文字颜色 6 2 2 2 2" xfId="309"/>
    <cellStyle name="常规 8 3 2" xfId="310"/>
    <cellStyle name="常规 10 2 2" xfId="311"/>
    <cellStyle name="强调文字颜色 6 2 3 2" xfId="312"/>
    <cellStyle name="强调文字颜色 2 3" xfId="313"/>
    <cellStyle name="检查单元格" xfId="314"/>
    <cellStyle name="20% - 强调文字颜色 3 2" xfId="315"/>
    <cellStyle name="40% - 强调文字颜色 6 2 2 4" xfId="316"/>
    <cellStyle name="链接单元格" xfId="317"/>
    <cellStyle name="20% - 强调文字颜色 6" xfId="318"/>
    <cellStyle name="警告文本 2 2 2 2" xfId="319"/>
    <cellStyle name="解释性文本 3 2" xfId="320"/>
    <cellStyle name="40% - 强调文字颜色 4" xfId="321"/>
    <cellStyle name="标题" xfId="322"/>
    <cellStyle name="标题 6" xfId="323"/>
    <cellStyle name="20% - 强调文字颜色 2 2 5" xfId="324"/>
    <cellStyle name="强调文字颜色 4 2 2 2 2" xfId="325"/>
    <cellStyle name="强调文字颜色 3 3 2" xfId="326"/>
    <cellStyle name="链接单元格 2 2 2" xfId="327"/>
    <cellStyle name="20% - 强调文字颜色 5 2 6" xfId="328"/>
    <cellStyle name="好" xfId="329"/>
    <cellStyle name="标题 4" xfId="330"/>
    <cellStyle name="强调文字颜色 3 2 3 2" xfId="331"/>
    <cellStyle name="40% - 强调文字颜色 3 2 6" xfId="332"/>
    <cellStyle name="强调文字颜色 1" xfId="333"/>
    <cellStyle name="40% - 强调文字颜色 4 2 2 2 2" xfId="334"/>
    <cellStyle name="强调文字颜色 3 2 2 5" xfId="335"/>
    <cellStyle name="常规 5 3" xfId="336"/>
    <cellStyle name="适中" xfId="337"/>
    <cellStyle name="强调文字颜色 2" xfId="338"/>
    <cellStyle name="常规 3 2 6" xfId="339"/>
    <cellStyle name="常规 3 2 7" xfId="340"/>
    <cellStyle name="强调文字颜色 3" xfId="341"/>
    <cellStyle name="注释 3 2" xfId="342"/>
    <cellStyle name="链接单元格 2 2 5" xfId="343"/>
    <cellStyle name="40% - 强调文字颜色 6 2 2 3 2" xfId="344"/>
    <cellStyle name="输入 2 2 2 2" xfId="345"/>
    <cellStyle name="20% - 强调文字颜色 6 3" xfId="346"/>
    <cellStyle name="警告文本 2 3" xfId="347"/>
    <cellStyle name="检查单元格 2 4" xfId="348"/>
    <cellStyle name="好 2 2" xfId="349"/>
    <cellStyle name="注释 2 2 3" xfId="350"/>
    <cellStyle name="强调文字颜色 2 2 4" xfId="351"/>
    <cellStyle name="20% - 强调文字颜色 6 2" xfId="352"/>
    <cellStyle name="常规_全省_3" xfId="353"/>
    <cellStyle name="好 2 2 2 2" xfId="354"/>
    <cellStyle name="常规 9 4" xfId="355"/>
    <cellStyle name="计算 2 4" xfId="356"/>
    <cellStyle name="40% - 强调文字颜色 2 2 2 3" xfId="357"/>
    <cellStyle name="常规 9 2 2" xfId="358"/>
    <cellStyle name="解释性文本 2 3 2" xfId="359"/>
    <cellStyle name="常规 9" xfId="360"/>
    <cellStyle name="40% - 强调文字颜色 2 2 2" xfId="361"/>
    <cellStyle name="常规 5 2 5" xfId="362"/>
    <cellStyle name="警告文本 2 2 4" xfId="363"/>
    <cellStyle name="常规 6 2 2 2" xfId="364"/>
    <cellStyle name="好 2 2 4" xfId="365"/>
    <cellStyle name="常规 7 2 2" xfId="366"/>
    <cellStyle name="Followed Hyperlink" xfId="367"/>
    <cellStyle name="好 4" xfId="368"/>
    <cellStyle name="标题 5 2 3" xfId="369"/>
    <cellStyle name="20% - 强调文字颜色 4 2 2 4" xfId="370"/>
    <cellStyle name="常规 5 2 3 2" xfId="371"/>
    <cellStyle name="适中 2 4" xfId="372"/>
    <cellStyle name="20% - 强调文字颜色 1 3 2" xfId="373"/>
    <cellStyle name="强调文字颜色 2 2 3 2" xfId="374"/>
    <cellStyle name="好 2 2 3" xfId="375"/>
    <cellStyle name="常规 5 2 3" xfId="376"/>
    <cellStyle name="60% - 强调文字颜色 2" xfId="377"/>
    <cellStyle name="强调文字颜色 6 2 2 4" xfId="378"/>
    <cellStyle name="警告文本 2 2 2" xfId="379"/>
    <cellStyle name="常规 4 3 3" xfId="380"/>
    <cellStyle name="20% - 强调文字颜色 5 2 2 5" xfId="381"/>
    <cellStyle name="40% - 强调文字颜色 6 3" xfId="382"/>
    <cellStyle name="60% - 强调文字颜色 5 2 4" xfId="383"/>
    <cellStyle name="注释 2 3 2 2" xfId="384"/>
    <cellStyle name="20% - 强调文字颜色 1 2 2 3" xfId="385"/>
    <cellStyle name="常规 6 2" xfId="386"/>
    <cellStyle name="60% - 强调文字颜色 4 2 2 5" xfId="387"/>
    <cellStyle name="常规 2" xfId="388"/>
    <cellStyle name="常规_原表_11" xfId="389"/>
    <cellStyle name="20% - 强调文字颜色 5 2" xfId="390"/>
    <cellStyle name="60% - 强调文字颜色 2 3" xfId="391"/>
    <cellStyle name="注释 2 2 2 2" xfId="392"/>
    <cellStyle name="输入 2 2 3" xfId="393"/>
    <cellStyle name="40% - 强调文字颜色 6 3 2" xfId="394"/>
    <cellStyle name="40% - 强调文字颜色 4 2 3 2" xfId="395"/>
    <cellStyle name="20% - 强调文字颜色 2 2 2 3 2" xfId="396"/>
    <cellStyle name="好 3" xfId="397"/>
    <cellStyle name="标题 5 2 2" xfId="398"/>
    <cellStyle name="40% - 强调文字颜色 3 2 5" xfId="399"/>
    <cellStyle name="60% - 强调文字颜色 6 2 2 3 2" xfId="400"/>
    <cellStyle name="20% - 强调文字颜色 4 2 5" xfId="401"/>
    <cellStyle name="解释性文本 2 2 2 2" xfId="402"/>
    <cellStyle name="常规 5 3 2" xfId="403"/>
    <cellStyle name="常规 7 3" xfId="404"/>
    <cellStyle name="60% - 强调文字颜色 5 2 2 4" xfId="405"/>
    <cellStyle name="检查单元格 2 3 2" xfId="406"/>
    <cellStyle name="60% - 强调文字颜色 5 2 3" xfId="407"/>
    <cellStyle name="40% - 强调文字颜色 6 2" xfId="408"/>
    <cellStyle name="40% - 强调文字颜色 4 2 2" xfId="409"/>
    <cellStyle name="强调文字颜色 4 2 2 3 2" xfId="410"/>
    <cellStyle name="40% - 强调文字颜色 2 2 3 2" xfId="411"/>
    <cellStyle name="60% - 强调文字颜色 6 2 2 3" xfId="412"/>
    <cellStyle name="常规 8 4" xfId="413"/>
    <cellStyle name="警告文本" xfId="414"/>
    <cellStyle name="好 2 4" xfId="415"/>
    <cellStyle name="60% - 强调文字颜色 2 2" xfId="416"/>
    <cellStyle name="强调文字颜色 3 2 4" xfId="417"/>
    <cellStyle name="注释 2 2" xfId="418"/>
    <cellStyle name="强调文字颜色 5 2 2 4" xfId="419"/>
    <cellStyle name="检查单元格 2 2 5" xfId="420"/>
    <cellStyle name="常规 9 3 2" xfId="421"/>
    <cellStyle name="40% - 强调文字颜色 2 2 3 3" xfId="422"/>
    <cellStyle name="强调文字颜色 1 2 2 4" xfId="423"/>
    <cellStyle name="常规 13" xfId="424"/>
    <cellStyle name="40% - 强调文字颜色 5 2" xfId="425"/>
    <cellStyle name="强调文字颜色 1 2" xfId="426"/>
    <cellStyle name="强调文字颜色 1 2 4" xfId="427"/>
    <cellStyle name="强调文字颜色 3 2 2 2" xfId="428"/>
    <cellStyle name="20% - 强调文字颜色 6 2 5" xfId="429"/>
    <cellStyle name="强调文字颜色 1 2 3 2" xfId="430"/>
    <cellStyle name="20% - 强调文字颜色 6 2 4 2" xfId="431"/>
    <cellStyle name="强调文字颜色 1 2 2 3 2" xfId="432"/>
    <cellStyle name="强调文字颜色 1 2 2 3" xfId="433"/>
    <cellStyle name="20% - 强调文字颜色 6 2 3 3" xfId="434"/>
    <cellStyle name="警告文本 4" xfId="435"/>
    <cellStyle name="强调文字颜色 1 2 2" xfId="436"/>
    <cellStyle name="20% - 强调文字颜色 6 2 3" xfId="437"/>
    <cellStyle name="60% - 强调文字颜色 6 2 2 5" xfId="438"/>
    <cellStyle name="强调文字颜色 2 2 2 5" xfId="439"/>
    <cellStyle name="20% - 强调文字颜色 1 2 5" xfId="440"/>
    <cellStyle name="链接单元格 2 4" xfId="441"/>
    <cellStyle name="适中 2 3 2" xfId="442"/>
    <cellStyle name="20% - 强调文字颜色 4 3" xfId="443"/>
    <cellStyle name="20% - 强调文字颜色 2 2" xfId="444"/>
    <cellStyle name="强调文字颜色 5 2 2 2 2" xfId="445"/>
    <cellStyle name="检查单元格 2 2 3 2" xfId="446"/>
    <cellStyle name="常规 3 2 5" xfId="447"/>
    <cellStyle name="链接单元格 3 2" xfId="448"/>
    <cellStyle name="好 2 3 2" xfId="449"/>
    <cellStyle name="60% - 强调文字颜色 2 2 4" xfId="450"/>
    <cellStyle name="60% - 强调文字颜色 6 3" xfId="451"/>
    <cellStyle name="20% - 强调文字颜色 1 2 2" xfId="452"/>
    <cellStyle name="Currency [0]" xfId="453"/>
    <cellStyle name="强调文字颜色 2 2 2 2" xfId="454"/>
    <cellStyle name="40% - 强调文字颜色 3 3 2" xfId="455"/>
    <cellStyle name="20% - 强调文字颜色 4 2 2 2 2" xfId="456"/>
    <cellStyle name="输入 2 4" xfId="457"/>
    <cellStyle name="标题 4 2 2 4" xfId="458"/>
    <cellStyle name="标题 4 2 3" xfId="459"/>
    <cellStyle name="汇总" xfId="460"/>
    <cellStyle name="输入 3" xfId="461"/>
    <cellStyle name="60% - 强调文字颜色 2 2 2 3 2" xfId="462"/>
    <cellStyle name="强调文字颜色 4 2 3 2" xfId="463"/>
    <cellStyle name="60% - 强调文字颜色 1 2 2 2" xfId="464"/>
    <cellStyle name="强调文字颜色 1 2 3" xfId="465"/>
    <cellStyle name="20% - 强调文字颜色 6 2 4" xfId="466"/>
    <cellStyle name="常规 2 2 2 2" xfId="467"/>
    <cellStyle name="20% - 强调文字颜色 2 2 2" xfId="468"/>
    <cellStyle name="40% - 强调文字颜色 3 2 4" xfId="469"/>
    <cellStyle name="40% - 强调文字颜色 2 2 4 2" xfId="470"/>
    <cellStyle name="40% - 强调文字颜色 4 2 5" xfId="471"/>
    <cellStyle name="强调文字颜色 2 2 2 2 2" xfId="472"/>
    <cellStyle name="40% - 强调文字颜色 1 2 2 2 2" xfId="473"/>
    <cellStyle name="强调文字颜色 3 2" xfId="474"/>
    <cellStyle name="适中 2 2 3" xfId="475"/>
    <cellStyle name="强调文字颜色 3 2 2 3" xfId="476"/>
    <cellStyle name="常规 3 2 5 2" xfId="477"/>
    <cellStyle name="20% - 强调文字颜色 6 2 6" xfId="478"/>
    <cellStyle name="40% - 强调文字颜色 5 2 4 2" xfId="479"/>
    <cellStyle name="60% - 强调文字颜色 1 2 2 3" xfId="480"/>
    <cellStyle name="20% - 强调文字颜色 1 2 6" xfId="481"/>
    <cellStyle name="标题 4 2 2" xfId="482"/>
    <cellStyle name="输入 2" xfId="483"/>
    <cellStyle name="20% - 强调文字颜色 6 2 2 2 2" xfId="484"/>
    <cellStyle name="40% - 强调文字颜色 6 2 4 2" xfId="485"/>
    <cellStyle name="60% - 强调文字颜色 2 2 2 3" xfId="486"/>
    <cellStyle name="40% - 强调文字颜色 2 2 5" xfId="487"/>
    <cellStyle name="常规 4 4 2" xfId="488"/>
    <cellStyle name="60% - 强调文字颜色 1 2 3" xfId="489"/>
    <cellStyle name="40% - 强调文字颜色 4 2 6" xfId="490"/>
    <cellStyle name="输出 2 2 4" xfId="491"/>
    <cellStyle name="40% - 强调文字颜色 4 2 2 3" xfId="492"/>
    <cellStyle name="40% - 强调文字颜色 6 2 3" xfId="493"/>
    <cellStyle name="40% - 强调文字颜色 2 2 2 4" xfId="494"/>
    <cellStyle name="60% - 强调文字颜色 2 2 2 2" xfId="495"/>
    <cellStyle name="适中 2 2 2" xfId="496"/>
    <cellStyle name="40% - 强调文字颜色 6 2 2 5" xfId="497"/>
    <cellStyle name="20% - 强调文字颜色 3 3" xfId="498"/>
    <cellStyle name="40% - 强调文字颜色 1 2 2 4" xfId="499"/>
    <cellStyle name="60% - 强调文字颜色 1 2 2" xfId="500"/>
    <cellStyle name="注释 2" xfId="501"/>
    <cellStyle name="标题 3 2 3 2" xfId="502"/>
    <cellStyle name="60% - 强调文字颜色 3 2 3" xfId="503"/>
    <cellStyle name="常规 6 4 2" xfId="504"/>
    <cellStyle name="40% - 强调文字颜色 5 2 3 3" xfId="505"/>
    <cellStyle name="输出 2 2 2 2" xfId="506"/>
    <cellStyle name="标题 2 2 2 2 2" xfId="507"/>
    <cellStyle name="60% - 强调文字颜色 2 2 3" xfId="508"/>
    <cellStyle name="20% - 强调文字颜色 5 2 2 3 2" xfId="509"/>
    <cellStyle name="60% - 强调文字颜色 5 2 2 2" xfId="510"/>
    <cellStyle name="强调文字颜色 5 2 3" xfId="511"/>
    <cellStyle name="汇总 2 2 2 2" xfId="512"/>
    <cellStyle name="注释 2 3 2" xfId="513"/>
    <cellStyle name="常规 3 6" xfId="514"/>
    <cellStyle name="40% - 强调文字颜色 1 2 3 3" xfId="515"/>
    <cellStyle name="强调文字颜色 6 3" xfId="516"/>
    <cellStyle name="注释 2 4 2" xfId="517"/>
    <cellStyle name="汇总 2 2 3 2" xfId="518"/>
    <cellStyle name="差 2" xfId="519"/>
    <cellStyle name="40% - 强调文字颜色 6 2 2" xfId="520"/>
    <cellStyle name="60% - 强调文字颜色 5 2 3 2" xfId="521"/>
    <cellStyle name="40% - 强调文字颜色 6 2 3 2 2" xfId="522"/>
    <cellStyle name="标题 1 2 4" xfId="523"/>
    <cellStyle name="60% - 强调文字颜色 3 2 2" xfId="524"/>
    <cellStyle name="20% - 强调文字颜色 1 2 2 3 2" xfId="525"/>
    <cellStyle name="60% - 强调文字颜色 2 2 2 4" xfId="526"/>
    <cellStyle name="60% - 强调文字颜色 4 2 2 3" xfId="527"/>
    <cellStyle name="60% - 强调文字颜色 5" xfId="528"/>
    <cellStyle name="60% - 强调文字颜色 4 3" xfId="529"/>
    <cellStyle name="60% - 强调文字颜色 4 2 3" xfId="530"/>
    <cellStyle name="60% - 强调文字颜色 5 2 2 3 2" xfId="531"/>
    <cellStyle name="适中 2 2 4" xfId="532"/>
    <cellStyle name="强调文字颜色 6 3 2" xfId="533"/>
    <cellStyle name="检查单元格 3" xfId="534"/>
    <cellStyle name="汇总 2" xfId="535"/>
    <cellStyle name="标题 4 2 3 2" xfId="536"/>
    <cellStyle name="输入 3 2" xfId="537"/>
    <cellStyle name="20% - 强调文字颜色 1 2 2 2" xfId="538"/>
    <cellStyle name="60% - 强调文字颜色 6 3 2" xfId="539"/>
    <cellStyle name="常规 10" xfId="540"/>
    <cellStyle name="20% - 强调文字颜色 1 2 4 2" xfId="541"/>
    <cellStyle name="注释 2 2 5" xfId="542"/>
    <cellStyle name="常规 4 3 2 2" xfId="543"/>
    <cellStyle name="常规 7 2" xfId="544"/>
    <cellStyle name="强调文字颜色 5 2 4" xfId="545"/>
    <cellStyle name="60% - 强调文字颜色 5 2 2 3" xfId="546"/>
    <cellStyle name="60% - 强调文字颜色 3 2 2 4" xfId="547"/>
    <cellStyle name="60% - 强调文字颜色 2 2 2 2 2" xfId="548"/>
    <cellStyle name="40% - 强调文字颜色 6 2 2 2 2" xfId="549"/>
    <cellStyle name="强调文字颜色 6 2 4" xfId="550"/>
    <cellStyle name="60% - 强调文字颜色 1 2 3 2" xfId="551"/>
    <cellStyle name="60% - 强调文字颜色 3 2 2 2" xfId="552"/>
    <cellStyle name="60% - 强调文字颜色 2 2 2 5" xfId="553"/>
    <cellStyle name="60% - 强调文字颜色 6" xfId="554"/>
    <cellStyle name="60% - 强调文字颜色 4 2 2 4" xfId="555"/>
    <cellStyle name="60% - 强调文字颜色 4 2 4" xfId="556"/>
    <cellStyle name="汇总 2 2 3" xfId="557"/>
    <cellStyle name="注释 2 4" xfId="558"/>
    <cellStyle name="输入 2 2" xfId="559"/>
    <cellStyle name="标题 4 2 2 2" xfId="560"/>
    <cellStyle name="常规 4 2 5" xfId="561"/>
    <cellStyle name="60% - 强调文字颜色 1 2 2 3 2" xfId="562"/>
    <cellStyle name="60% - 强调文字颜色 2 2 2" xfId="563"/>
    <cellStyle name="40% - 强调文字颜色 2 2 2 2 2" xfId="564"/>
    <cellStyle name="20% - 强调文字颜色 1 2 2 5" xfId="565"/>
    <cellStyle name="20% - 强调文字颜色 4 2 3 3" xfId="566"/>
    <cellStyle name="标题 5 3 2" xfId="567"/>
    <cellStyle name="检查单元格 2 2 2" xfId="568"/>
    <cellStyle name="60% - 强调文字颜色 6 2" xfId="569"/>
    <cellStyle name="20% - 强调文字颜色 1 2 3" xfId="570"/>
    <cellStyle name="汇总 3 2" xfId="571"/>
    <cellStyle name="强调文字颜色 2 2 2 3" xfId="572"/>
    <cellStyle name="40% - 强调文字颜色 1 2 2 3" xfId="573"/>
    <cellStyle name="常规_最后_2" xfId="574"/>
    <cellStyle name="60% - 强调文字颜色 5 2 2 5" xfId="575"/>
    <cellStyle name="60% - 强调文字颜色 1 2 4" xfId="576"/>
    <cellStyle name="40% - 强调文字颜色 1 2 3 2" xfId="577"/>
    <cellStyle name="20% - 强调文字颜色 1 2 2 4" xfId="578"/>
    <cellStyle name="40% - 强调文字颜色 4 3 2" xfId="579"/>
    <cellStyle name="40% - 强调文字颜色 3 2 2 5" xfId="580"/>
    <cellStyle name="Hyperlink" xfId="581"/>
    <cellStyle name="20% - 强调文字颜色 5 3 2" xfId="582"/>
    <cellStyle name="40% - 强调文字颜色 1 2 2 5" xfId="583"/>
    <cellStyle name="强调文字颜色 3 2 2" xfId="584"/>
    <cellStyle name="解释性文本" xfId="585"/>
    <cellStyle name="20% - 强调文字颜色 3 2 2 5" xfId="586"/>
    <cellStyle name="计算 2 2 2 2" xfId="587"/>
    <cellStyle name="40% - 强调文字颜色 4 2 3 3" xfId="588"/>
    <cellStyle name="20% - 强调文字颜色 1 2 2 2 2" xfId="589"/>
    <cellStyle name="链接单元格 2 2 3 2" xfId="590"/>
    <cellStyle name="20% - 强调文字颜色 4 2 2 3" xfId="591"/>
    <cellStyle name="输出 2 3 2" xfId="592"/>
    <cellStyle name="20% - 强调文字颜色 3 2 4 2" xfId="593"/>
    <cellStyle name="常规 10 3" xfId="594"/>
    <cellStyle name="40% - 强调文字颜色 5 2 3 2 2" xfId="595"/>
    <cellStyle name="20% - 强调文字颜色 2 2 3 2" xfId="596"/>
    <cellStyle name="40% - 强调文字颜色 1 3" xfId="597"/>
    <cellStyle name="标题 5 2 2 2" xfId="598"/>
    <cellStyle name="好 3 2" xfId="599"/>
    <cellStyle name="40% - 强调文字颜色 5 2 2 2" xfId="600"/>
    <cellStyle name="20% - 强调文字颜色 4 2 3 2 2" xfId="601"/>
    <cellStyle name="60% - 强调文字颜色 3 2 2 5" xfId="602"/>
    <cellStyle name="20% - 强调文字颜色 5 3" xfId="603"/>
    <cellStyle name="40% - 强调文字颜色 5 2 2 3" xfId="604"/>
    <cellStyle name="40% - 强调文字颜色 2 2 3 2 2" xfId="605"/>
    <cellStyle name="20% - 强调文字颜色 3 2 4" xfId="606"/>
    <cellStyle name="40% - 强调文字颜色 2 2 2 3 2" xfId="607"/>
    <cellStyle name="20% - 强调文字颜色 2 2 6" xfId="608"/>
    <cellStyle name="20% - 强调文字颜色 2 3" xfId="609"/>
    <cellStyle name="差 2 2 2" xfId="610"/>
    <cellStyle name="20% - 强调文字颜色 1 3" xfId="611"/>
    <cellStyle name="强调文字颜色 2 2 3" xfId="612"/>
    <cellStyle name="20% - 强调文字颜色 6 2 2 3 2" xfId="613"/>
    <cellStyle name="20% - 强调文字颜色 2" xfId="614"/>
    <cellStyle name="20% - 强调文字颜色 2 3 2" xfId="615"/>
    <cellStyle name="差 2 2 2 2" xfId="616"/>
    <cellStyle name="20% - 强调文字颜色 1 2 3 3" xfId="617"/>
    <cellStyle name="20% - 强调文字颜色 3 2 2" xfId="618"/>
    <cellStyle name="20% - 强调文字颜色 4 2 3" xfId="619"/>
    <cellStyle name="20% - 强调文字颜色 3 2 2 2 2" xfId="620"/>
    <cellStyle name="警告文本 2 2 5" xfId="621"/>
    <cellStyle name="40% - 强调文字颜色 4 3" xfId="622"/>
    <cellStyle name="适中 2 2 5" xfId="623"/>
    <cellStyle name="20% - 强调文字颜色 4 2 3 2" xfId="624"/>
    <cellStyle name="20% - 强调文字颜色 3 2 2 3" xfId="625"/>
    <cellStyle name="40% - 强调文字颜色 5 2 2 3 2" xfId="626"/>
    <cellStyle name="20% - 强调文字颜色 3 2 2 3 2" xfId="627"/>
    <cellStyle name="好 2 2 5" xfId="628"/>
    <cellStyle name="输出" xfId="629"/>
    <cellStyle name="40% - 强调文字颜色 5 3" xfId="630"/>
    <cellStyle name="20% - 强调文字颜色 4 2 4 2" xfId="631"/>
    <cellStyle name="解释性文本 2" xfId="632"/>
    <cellStyle name="20% - 强调文字颜色 3 2 3" xfId="633"/>
    <cellStyle name="40% - 强调文字颜色 1" xfId="634"/>
    <cellStyle name="20% - 强调文字颜色 5 2 3 3" xfId="635"/>
    <cellStyle name="常规 3 5 2" xfId="636"/>
    <cellStyle name="20% - 强调文字颜色 3 2 3 2" xfId="637"/>
    <cellStyle name="20% - 强调文字颜色 3 2 5" xfId="638"/>
    <cellStyle name="60% - 强调文字颜色 4 2 2 3 2" xfId="639"/>
    <cellStyle name="60% - 强调文字颜色 4 2 3 2" xfId="640"/>
    <cellStyle name="60% - 强调文字颜色 4 3 2" xfId="641"/>
    <cellStyle name="60% - 强调文字颜色 5 2" xfId="642"/>
    <cellStyle name="强调文字颜色 1 2 2 5" xfId="643"/>
    <cellStyle name="汇总 2 2" xfId="644"/>
    <cellStyle name="20% - 强调文字颜色 4 2 6" xfId="645"/>
    <cellStyle name="20% - 强调文字颜色 5 2 3 2" xfId="646"/>
    <cellStyle name="解释性文本 4" xfId="647"/>
    <cellStyle name="40% - 强调文字颜色 3 2 3 2" xfId="648"/>
    <cellStyle name="40% - 强调文字颜色 3 3" xfId="649"/>
    <cellStyle name="20% - 强调文字颜色 4 2 2 2" xfId="650"/>
    <cellStyle name="20% - 强调文字颜色 4 2 2 5" xfId="651"/>
    <cellStyle name="标题 5 2 4" xfId="652"/>
    <cellStyle name="20% - 强调文字颜色 4 3 2" xfId="653"/>
    <cellStyle name="60% - 强调文字颜色 4" xfId="654"/>
    <cellStyle name="60% - 强调文字颜色 4 2 2 2" xfId="655"/>
    <cellStyle name="60% - 强调文字颜色 4 2 2" xfId="656"/>
    <cellStyle name="60% - 强调文字颜色 4 2 2 2 2" xfId="657"/>
    <cellStyle name="60% - 强调文字颜色 4 2" xfId="658"/>
    <cellStyle name="20% - 强调文字颜色 5 2 2 2" xfId="659"/>
    <cellStyle name="60% - 强调文字颜色 5 2 2" xfId="660"/>
    <cellStyle name="汇总 2 2 2" xfId="661"/>
    <cellStyle name="注释 2 3" xfId="662"/>
    <cellStyle name="20% - 强调文字颜色 5 2 3" xfId="663"/>
    <cellStyle name="标题 2 2 2 3 2" xfId="664"/>
    <cellStyle name="汇总 2 2 4" xfId="665"/>
    <cellStyle name="注释 2 5" xfId="666"/>
    <cellStyle name="20% - 强调文字颜色 5 2 3 2 2" xfId="667"/>
    <cellStyle name="20% - 强调文字颜色 5 2 4" xfId="668"/>
    <cellStyle name="20% - 强调文字颜色 5 2 5" xfId="669"/>
    <cellStyle name="20% - 强调文字颜色 2 2 4 2" xfId="670"/>
    <cellStyle name="40% - 强调文字颜色 2 3" xfId="671"/>
    <cellStyle name="40% - 强调文字颜色 6 2 2 3" xfId="672"/>
    <cellStyle name="强调文字颜色 1 3 2" xfId="673"/>
    <cellStyle name="强调文字颜色 6 2 2 2 2" xfId="674"/>
    <cellStyle name="20% - 强调文字颜色 6 2 2 3" xfId="675"/>
    <cellStyle name="标题 3 3 2" xfId="676"/>
    <cellStyle name="20% - 强调文字颜色 6 2 2 5" xfId="677"/>
    <cellStyle name="40% - 强调文字颜色 5 2 5" xfId="678"/>
    <cellStyle name="40% - 强调文字颜色 3 2 4 2" xfId="679"/>
    <cellStyle name="60% - 强调文字颜色 3 2 2 3" xfId="680"/>
    <cellStyle name="40% - 强调文字颜色 1 2" xfId="681"/>
    <cellStyle name="警告文本 3 2" xfId="682"/>
    <cellStyle name="20% - 强调文字颜色 6 2 2 2" xfId="683"/>
    <cellStyle name="常规 6" xfId="684"/>
    <cellStyle name="60% - 强调文字颜色 3 2 2 3 2" xfId="685"/>
    <cellStyle name="Currency" xfId="686"/>
    <cellStyle name="40% - 强调文字颜色 1 2 2" xfId="687"/>
    <cellStyle name="标题 2 2 2 5" xfId="688"/>
    <cellStyle name="常规 6 2 3" xfId="689"/>
    <cellStyle name="20% - 强调文字颜色 6 3 2" xfId="690"/>
    <cellStyle name="常规 9 5" xfId="691"/>
    <cellStyle name="差 2 3 2" xfId="692"/>
    <cellStyle name="40% - 强调文字颜色 1 2 3" xfId="693"/>
    <cellStyle name="常规 6 2 4" xfId="694"/>
    <cellStyle name="60% - 强调文字颜色 6 2 3 2" xfId="695"/>
    <cellStyle name="常规 11 2" xfId="696"/>
    <cellStyle name="常规 9 3" xfId="697"/>
    <cellStyle name="标题 1 2 2" xfId="698"/>
    <cellStyle name="常规 4" xfId="699"/>
    <cellStyle name="标题 1 2 2 2" xfId="700"/>
    <cellStyle name="常规 4 2" xfId="701"/>
    <cellStyle name="标题 1 2 2 2 2" xfId="702"/>
    <cellStyle name="常规 4 2 2" xfId="703"/>
    <cellStyle name="标题 1 2 2 3" xfId="704"/>
    <cellStyle name="常规 4 3" xfId="705"/>
    <cellStyle name="标题 1 2 2 3 2" xfId="706"/>
    <cellStyle name="常规 4 3 2" xfId="707"/>
    <cellStyle name="标题 1 2 2 4" xfId="708"/>
    <cellStyle name="常规 4 4" xfId="709"/>
    <cellStyle name="标题 1 2 2 5" xfId="710"/>
    <cellStyle name="常规 4 5" xfId="711"/>
    <cellStyle name="标题 1 2 3" xfId="712"/>
    <cellStyle name="常规 5" xfId="713"/>
    <cellStyle name="标题 1 2 3 2" xfId="714"/>
    <cellStyle name="常规 5 2" xfId="715"/>
    <cellStyle name="标题 1 3 2" xfId="716"/>
    <cellStyle name="标题 2 2" xfId="717"/>
    <cellStyle name="标题 2 2 2" xfId="718"/>
    <cellStyle name="适中 3" xfId="719"/>
    <cellStyle name="常规 3 2 2 5" xfId="720"/>
    <cellStyle name="标题 2 2 2 2" xfId="721"/>
    <cellStyle name="常规 5 4" xfId="722"/>
    <cellStyle name="标题 2 2 2 3" xfId="723"/>
    <cellStyle name="标题 2 2 2 4" xfId="724"/>
    <cellStyle name="常规 6 2 2" xfId="725"/>
    <cellStyle name="标题 2 2 3" xfId="726"/>
    <cellStyle name="标题 2 2 3 2" xfId="727"/>
    <cellStyle name="标题 3 2 3" xfId="728"/>
    <cellStyle name="常规 6 4" xfId="729"/>
    <cellStyle name="20% - 强调文字颜色 5 2 4 2" xfId="730"/>
    <cellStyle name="标题 2 2 4" xfId="731"/>
    <cellStyle name="标题 2 3 2" xfId="732"/>
    <cellStyle name="标题 3 2" xfId="733"/>
    <cellStyle name="标题 3 2 2" xfId="734"/>
    <cellStyle name="常规 6 3" xfId="735"/>
    <cellStyle name="标题 3 2 2 2" xfId="736"/>
    <cellStyle name="常规 6 3 2" xfId="737"/>
    <cellStyle name="常规 6 6" xfId="738"/>
    <cellStyle name="输出 2 2 5" xfId="739"/>
    <cellStyle name="标题 3 2 2 2 2" xfId="740"/>
    <cellStyle name="常规 6 3 2 2" xfId="741"/>
    <cellStyle name="标题 3 2 2 3 2" xfId="742"/>
    <cellStyle name="标题 1 2" xfId="743"/>
    <cellStyle name="标题 3" xfId="744"/>
    <cellStyle name="标题 3 2 2 5" xfId="745"/>
    <cellStyle name="标题 3 2 4" xfId="746"/>
    <cellStyle name="计算 2 3 2" xfId="747"/>
    <cellStyle name="常规 6 5" xfId="748"/>
    <cellStyle name="标题 3 3" xfId="749"/>
    <cellStyle name="输入" xfId="750"/>
    <cellStyle name="标题 4 2" xfId="751"/>
    <cellStyle name="输入 2 2 2" xfId="752"/>
    <cellStyle name="20% - 强调文字颜色 3 2 6" xfId="753"/>
    <cellStyle name="标题 4 2 2 2 2" xfId="754"/>
    <cellStyle name="输入 2 3" xfId="755"/>
    <cellStyle name="标题 4 2 2 3" xfId="756"/>
    <cellStyle name="常规 15" xfId="757"/>
    <cellStyle name="输入 2 3 2" xfId="758"/>
    <cellStyle name="标题 4 2 2 3 2" xfId="759"/>
    <cellStyle name="40% - 强调文字颜色 1 2 3 2 2" xfId="760"/>
    <cellStyle name="标题 4 2 2 5" xfId="761"/>
    <cellStyle name="标题 4 3 2" xfId="762"/>
    <cellStyle name="标题 5" xfId="763"/>
    <cellStyle name="20% - 强调文字颜色 2 2 2 3" xfId="764"/>
    <cellStyle name="标题 5 2" xfId="765"/>
    <cellStyle name="计算 2 2 3" xfId="766"/>
    <cellStyle name="标题 5 2 3 2" xfId="767"/>
    <cellStyle name="链接单元格 2 2" xfId="768"/>
    <cellStyle name="常规 3 2 2 3" xfId="769"/>
    <cellStyle name="输出 2" xfId="770"/>
    <cellStyle name="40% - 强调文字颜色 5 3 2" xfId="771"/>
    <cellStyle name="20% - 强调文字颜色 2 2 2 4" xfId="772"/>
    <cellStyle name="标题 5 3" xfId="773"/>
    <cellStyle name="计算 2 2 4" xfId="774"/>
    <cellStyle name="20% - 强调文字颜色 2 2 2 5" xfId="775"/>
    <cellStyle name="标题 5 4" xfId="776"/>
    <cellStyle name="计算 2 2 5" xfId="777"/>
    <cellStyle name="差 2 2" xfId="778"/>
    <cellStyle name="差 2 2 3" xfId="779"/>
    <cellStyle name="差 2 2 4" xfId="780"/>
    <cellStyle name="差 2 2 5" xfId="781"/>
    <cellStyle name="适中 3 2" xfId="782"/>
    <cellStyle name="差 3" xfId="7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externalLink" Target="externalLinks/externalLink26.xml" /><Relationship Id="rId31" Type="http://schemas.openxmlformats.org/officeDocument/2006/relationships/externalLink" Target="externalLinks/externalLink27.xml" /><Relationship Id="rId32" Type="http://schemas.openxmlformats.org/officeDocument/2006/relationships/externalLink" Target="externalLinks/externalLink28.xml" /><Relationship Id="rId33" Type="http://schemas.openxmlformats.org/officeDocument/2006/relationships/externalLink" Target="externalLinks/externalLink29.xml" /><Relationship Id="rId34" Type="http://schemas.openxmlformats.org/officeDocument/2006/relationships/externalLink" Target="externalLinks/externalLink30.xml" /><Relationship Id="rId35" Type="http://schemas.openxmlformats.org/officeDocument/2006/relationships/externalLink" Target="externalLinks/externalLink31.xml" /><Relationship Id="rId36" Type="http://schemas.openxmlformats.org/officeDocument/2006/relationships/externalLink" Target="externalLinks/externalLink32.xml" /><Relationship Id="rId37" Type="http://schemas.openxmlformats.org/officeDocument/2006/relationships/externalLink" Target="externalLinks/externalLink33.xml" /><Relationship Id="rId38" Type="http://schemas.openxmlformats.org/officeDocument/2006/relationships/externalLink" Target="externalLinks/externalLink34.xml" /><Relationship Id="rId39" Type="http://schemas.openxmlformats.org/officeDocument/2006/relationships/externalLink" Target="externalLinks/externalLink35.xml" /><Relationship Id="rId40" Type="http://schemas.openxmlformats.org/officeDocument/2006/relationships/externalLink" Target="externalLinks/externalLink36.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Documents%20and%20Settings/User/&#26700;&#38754;/&#35838;&#39064;/&#21382;&#24180;&#22269;&#23478;&#20915;&#31639;/1993-2002&#24180;&#22269;&#23478;&#25910;&#20837;&#27604;&#36739;&#349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0.128.13.131\&#22320;&#26041;&#22788;&#20027;&#26426;\BY\YS3\97&#20915;&#31639;&#21306;&#21439;&#26368;&#21518;&#27719;&#2463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4066;&#21439;&#22522;&#25968;\&#37197;&#22871;&#25919;&#31574;&#23436;&#21892;\&#19968;&#33324;&#36716;&#31227;&#25903;&#20184;&#25919;&#31574;&#23436;&#21892;\&#23436;&#21892;&#19968;&#33324;&#24615;&#36716;&#31227;&#25903;&#20184;&#25919;&#31574;\20171017\Documents%20and%20Settings\&#26041;&#23665;&#24681;\2002&#20915;&#31639;\2000&#12289;2001&#20010;&#12289;&#20225;&#25152;&#24471;&#3124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10.96.245.132\&#39044;&#31639;&#22788;\Documents%20and%20Settings\Zengyi\Local%20Settings\Temporary%20Internet%20Files\Content.IE5\3QZH95FR\2010&#24180;&#19968;&#33324;&#39044;&#31639;&#25903;&#20986;&#39033;&#30446;&#24773;&#20917;&#34920;&#65288;20091106&#19982;&#19994;&#21153;&#22788;&#23460;&#20132;&#25442;&#24847;&#35265;&#21518;&#65289;&#6528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3609;&#26446;&#23792;\02&#25919;&#24220;&#20538;&#21048;\01.&#19968;&#33324;&#20538;&#21048;\2011&#24180;&#22320;&#26041;&#25919;&#24220;&#20538;&#21048;\&#25353;&#27969;&#31243;\02&#35268;&#27169;&#27979;&#31639;\&#21608;&#23045;\03&#20538;&#21153;&#25253;&#34920;\&#27719;&#24635;\2009\2010&#24180;10&#26376;\2009&#24180;&#20538;&#21153;&#20998;&#26512;&#34920;&#65288;20101026&#25171;&#21360;&#31295;&#65289;\07&#26684;&#24335;\2009&#22522;&#26412;&#24773;&#20917;&#65288;1026&#25171;&#21360;&#65289;.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0.128.2.15\&#21508;&#22320;&#39044;&#31639;\2011&#24180;&#22320;&#26041;&#20538;&#21048;&#39033;&#30446;&#35843;&#25972;&#65288;06.15&#65289;\&#38468;&#20214;1&#65306;&#20538;&#21153;&#39069;&#24230;&#20998;&#37197;&#349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010&#21439;&#32423;&#25104;&#26412;&#24046;&#24322;&#31995;&#25968;(0902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22522;&#30784;&#25968;&#25454;&#34920;0319.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08&#26449;&#3242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Administrator\Application%20Data\Microsoft\Excel\2007&#24180;&#22320;&#26041;&#25919;&#24220;&#24615;&#20538;&#21153;&#25253;&#34920;&#27719;&#24635;&#65288;20080708&#65289;&#12304;&#23450;&#31295;&#1230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1382;&#24180;&#22269;&#23478;&#20915;&#31639;\1993-2002&#24180;&#22269;&#23478;&#25910;&#20837;&#27604;&#36739;&#349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bugdet-server\&#22320;&#26041;&#22788;\05&#22320;&#26041;&#20915;&#31639;\&#20004;&#32423;&#32467;&#31639;\2014&#24180;&#32467;&#31639;\&#20004;&#32423;&#32467;&#31639;&#19982;&#22320;&#26041;&#23545;&#36134;\&#31532;&#19977;&#27425;&#23545;&#36134;\2014&#24180;&#23545;&#36134;&#21333;(20150408&#65289;-&#31532;&#19977;&#27425;&#23545;&#3613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Z:/DOCUME~1/ADMINI~1/LOCALS~1/Temp/Rar$DI00.407/01&#36130;&#25919;&#21381;&#36164;&#26009;/01&#25919;&#24220;&#24615;&#20538;&#21153;/21&#34701;&#36164;&#24179;&#21488;&#31649;&#29702;/05&#23545;&#36134;&#24037;&#20316;/&#21508;&#22320;&#19978;&#25253;/&#20309;&#26126;&#29113;/&#22791;&#26597;&#36164;&#26009;/2010&#24180;&#20538;&#21153;&#25253;&#34920;/&#34701;&#36164;&#24179;&#21488;&#20844;&#21496;&#20538;&#21153;&#28165;&#29702;&#26680;&#23454;&#25253;&#34920;/&#24405;&#20837;&#34920;/9&#26376;20&#26085;&#29256;&#26412;/&#34701;&#36164;&#24179;&#21488;&#20844;&#21496;&#20538;&#21153;&#28165;&#29702;&#26680;&#23454;&#24773;&#20917;&#24405;&#20837;&#34920;&#65288;20100920&#6528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01&#27719;&#24635;&#34701;&#36164;&#24179;&#21488;&#21517;&#21333;&#21644;&#20313;&#39069;&#34920;&#26680;&#23545;&#34920;&#65288;&#27491;&#24335;&#34920;&#65292;&#21516;&#38134;&#30417;&#26680;&#23545;&#21069;&#6528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24066;&#21439;&#22522;&#25968;\&#37197;&#22871;&#25919;&#31574;&#23436;&#21892;\&#19968;&#33324;&#36716;&#31227;&#25903;&#20184;&#25919;&#31574;&#23436;&#21892;\&#23436;&#21892;&#19968;&#33324;&#24615;&#36716;&#31227;&#25903;&#20184;&#25919;&#31574;\20171017\Documents%20and%20Settings\&#26041;&#23665;&#24681;\&#32769;&#36164;&#26009;\2003&#24180;&#20998;&#32452;&#21518;&#36164;&#26009;\2003&#24180;&#24066;&#21439;&#32452;&#20844;&#25991;\&#23433;&#24509;&#30465;&#21382;&#24180;&#20915;&#31639;\Book1.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5104;&#26412;&#24046;&#24322;&#31995;&#25968;0323.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0998;&#32423;&#23454;&#38469;&#25903;&#20986;&#2596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08&#21160;&#24577;&#26597;&#35810;&#25968;&#2545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Documents%20and%20Settings/sz005933/&#26700;&#38754;/&#28145;&#22323;&#25311;&#25253;&#38134;&#30417;&#20250;&#25919;&#24220;&#24179;&#21488;&#28165;&#29702;&#22522;&#30784;&#3492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34920;03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Documents%20and%20Settings/User/&#26700;&#38754;/&#35838;&#39064;/&#26032;&#24314;&#25991;&#20214;&#22841;/&#35838;&#39064;&#34920;.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Z:/bugdet-server/&#20307;&#21046;&#31649;&#29702;&#22788;/02&#19968;&#33324;&#36716;&#31227;&#25903;&#20184;/2014&#24180;&#22343;&#34913;&#24615;&#36716;&#31227;&#25903;&#20184;/02-&#21021;&#27493;&#32467;&#26524;/0421/&#24635;&#34920;-&#21152;&#35268;&#27169;&#21152;&#25903;&#20986;.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10.96.245.132\&#39044;&#31639;&#22788;\&#39044;&#31639;&#22788;\&#37096;&#38376;&#39044;&#31639;&#32452;\01&#39044;&#31639;&#36164;&#26009;\2015\2015&#24180;2&#26376;9&#26085;&#21313;&#20108;&#23626;&#19977;&#27425;&#30465;&#20154;&#20195;&#20250;\&#19978;&#20154;&#22823;&#20250;&#65288;&#26368;&#32456;&#29256;,&#20844;&#24320;&#29256;&#65289;\&#35828;&#26126;\&#38468;&#34920;2&#65306;2015&#24180;&#39033;&#30446;&#24211;&#20998;&#31867;&#27719;&#24635;%20-%20&#27719;&#24635;&#21508;&#22788;&#23460;&#65288;&#33635;&#38196;&#25552;&#20379;1.11&#65289;.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Z:/DOCUME~1/ADMINI~1/LOCALS~1/Temp/Rar$DI00.407/01&#36130;&#25919;&#21381;&#36164;&#26009;/01&#25919;&#24220;&#24615;&#20538;&#21153;/21&#34701;&#36164;&#24179;&#21488;&#31649;&#29702;/05&#23545;&#36134;&#24037;&#20316;/&#21508;&#22320;&#19978;&#25253;/&#20998;&#21439;&#21306;&#25910;&#38598;&#34920;&#26684;/03&#25856;&#26525;&#33457;/&#25856;&#26525;&#33457;&#24066;&#24066;&#26412;&#32423;&#36335;&#26725;&#24314;&#35774;&#24320;&#21457;&#26377;&#38480;&#36131;&#20219;&#20844;&#21496;&#20538;&#21153;&#28165;&#29702;&#26680;&#23454;&#24773;&#20917;&#34920;.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bugdet-server\&#20538;&#21153;&#22788;\&#21016;&#20122;&#20255;\7000%20&#27979;&#31639;\&#21496;&#39046;&#23548;&#12304;&#20851;&#20110;7000&#20159;&#20803;&#22312;&#24314;&#39033;&#30446;&#21518;&#32493;&#34701;&#36164;&#20538;&#21153;&#36164;&#37329;&#20998;&#37197;&#26377;&#20851;&#38382;&#39064;&#30340;&#35831;&#31034;&#12305;&#65288;20150730&#65289;&#12304;3&#31295;&#65292;&#26681;&#25454;&#38472;&#21496;&#38271;&#24847;&#35265;&#25913;&#65293;&#21016;&#22635;&#25968;&#12305;\2015&#24180;&#22312;&#24314;&#39033;&#30446;&#21450;&#26842;&#25143;&#21306;&#25913;&#36896;&#34920;\00%20&#27719;&#24635;&#34920;\06%20&#36797;&#23425;&#30465;\&#36797;&#23425;.xlsx"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10.128.13.131\&#22320;&#26041;&#22788;&#20027;&#26426;\&#36130;&#25919;&#20379;&#20859;&#20154;&#21592;&#20449;&#24687;&#34920;\&#25945;&#32946;\&#27896;&#27700;&#22235;&#20013;.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6032;&#24314;&#25991;&#20214;&#22841;\&#35838;&#39064;&#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4066;&#21439;&#22522;&#25968;\&#37197;&#22871;&#25919;&#31574;&#23436;&#21892;\&#19968;&#33324;&#36716;&#31227;&#25903;&#20184;&#25919;&#31574;&#23436;&#21892;\&#23436;&#21892;&#19968;&#33324;&#24615;&#36716;&#31227;&#25903;&#20184;&#25919;&#31574;\20171017\&#20013;&#24515;\&#36130;&#21147;\&#36130;&#21147;&#34920;\2012&#24180;&#24230;&#24066;&#21439;&#36130;&#21147;\&#25353;&#32599;&#21381;&#38271;&#35201;&#27714;&#25972;&#29702;&#32473;&#30465;&#38271;&#30340;&#38468;&#34920;&#65288;&#20915;&#31639;&#25968;&#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lenovo\AppData\Local\Temp\360zip$Temp\360$0\&#38468;&#20214;7&#65306;&#34917;&#21161;&#19982;&#19978;&#35299;&#3186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4066;&#21439;&#22522;&#25968;\&#37197;&#22871;&#25919;&#31574;&#23436;&#21892;\&#19968;&#33324;&#36716;&#31227;&#25903;&#20184;&#25919;&#31574;&#23436;&#21892;\&#23436;&#21892;&#19968;&#33324;&#24615;&#36716;&#31227;&#25903;&#20184;&#25919;&#31574;\20171017\Documents%20and%20Settings\&#26041;&#23665;&#24681;\2002&#20915;&#31639;\&#20915;&#31639;&#36164;&#260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96.245.132\Documents%20and%20Settings\Administrator\Application%20Data\Microsoft\Excel\&#19977;&#26041;&#23545;&#36134;&#21333;%20(version%201).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1012001"/>
      <sheetName val="PKx"/>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
      <sheetName val="df"/>
      <sheetName val="Sheet1"/>
      <sheetName val="Sheet2"/>
      <sheetName val="Sheet3"/>
      <sheetName val="中央"/>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2"/>
      <sheetName val="主表目录"/>
      <sheetName val="表一"/>
      <sheetName val="平衡表（2009年）"/>
      <sheetName val="平衡表（2010年）"/>
      <sheetName val="收回"/>
      <sheetName val="新增"/>
      <sheetName val="投入"/>
      <sheetName val="未安排"/>
      <sheetName val="附表一"/>
      <sheetName val="附表二"/>
      <sheetName val="第三类项目（待更新）"/>
      <sheetName val="透视"/>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图数据表"/>
      <sheetName val="1-1风险分析表"/>
      <sheetName val="1-2市级风险分析"/>
      <sheetName val="1-3风险分析"/>
      <sheetName val="1-4余额表"/>
      <sheetName val="1-5余额结构表"/>
      <sheetName val="1-6余额增长情况图"/>
      <sheetName val="1-7余额增长表一"/>
      <sheetName val="1-8余额增长表二"/>
      <sheetName val="1-9余额构成图"/>
      <sheetName val="1-10余额分布图"/>
      <sheetName val="1-11余额人均排序表"/>
      <sheetName val="1-12负债率表"/>
      <sheetName val="1-13债务率表"/>
      <sheetName val="1-14资金性质表"/>
      <sheetName val="1-15资金性质分级表一"/>
      <sheetName val="1-16资金性质分级表二"/>
      <sheetName val="1-17资金性质分级表三"/>
      <sheetName val="1-18直接债务资金性质表"/>
      <sheetName val="1-19担保债务资金性质表"/>
      <sheetName val="1-20资金性质增长表"/>
      <sheetName val="1-21资金性质分级增长表一"/>
      <sheetName val="1-22资金性质分级增长表二"/>
      <sheetName val="1-23资金性质分级增长表三"/>
      <sheetName val="1-24直接债务资金性质增长表"/>
      <sheetName val="1-25担保债务资金性质增长表"/>
      <sheetName val="2-1余额分级表"/>
      <sheetName val="2-2余额分级增长表1"/>
      <sheetName val="2-3余额分级增长表2"/>
      <sheetName val="2-4直接分级表"/>
      <sheetName val="2-5直接分级增长表"/>
      <sheetName val="2-6担保分级表"/>
      <sheetName val="2-7担保分级增长表"/>
      <sheetName val="2-8余额分部门1"/>
      <sheetName val="2-9余额分部门2"/>
      <sheetName val="2-10余额分部门增长图"/>
      <sheetName val="2-11余额分部门增长表1"/>
      <sheetName val="2-12余额分部门增长表2"/>
      <sheetName val="2-13余额分部门增长表3"/>
      <sheetName val="2-14余额分部门增长表4"/>
      <sheetName val="2-15余额分部门增长表5"/>
      <sheetName val="2-16直接分部门1"/>
      <sheetName val="2-17直接分部门2"/>
      <sheetName val="2-18直接分部门增长表1"/>
      <sheetName val="2-19直接分部门增长表2"/>
      <sheetName val="2-20直接分部门增长表3"/>
      <sheetName val="2-21直接分部门增长表4"/>
      <sheetName val="2-22直接分部门增长表5"/>
      <sheetName val="2-23担保分部门1"/>
      <sheetName val="2-24担保分部门2"/>
      <sheetName val="2-25担保分部门增长表1"/>
      <sheetName val="2-26担保分部门增长表2"/>
      <sheetName val="2-27担保分部门增长表3"/>
      <sheetName val="2-28担保分部门增长表4"/>
      <sheetName val="2-29担保分部门增长表5"/>
      <sheetName val="2-13余额分部门增长表1 (机关)"/>
      <sheetName val="2-14余额分部门增长表2 (机关)"/>
      <sheetName val="2-15余额分部门增长表3 (机关)"/>
      <sheetName val="2-16余额分部门增长表4 (机关)"/>
      <sheetName val="2-17余额分部门增长表5 (机关)"/>
      <sheetName val="2-18直接分部门增长表1 (机关)"/>
      <sheetName val="2-19直接分部门增长表2 (机关)"/>
      <sheetName val="2-20直接分部门增长表3 (机关)"/>
      <sheetName val="2-21直接分部门增长表4 (机关)"/>
      <sheetName val="2-22直接分部门增长表5 (机关)"/>
      <sheetName val="2-33担保分部门增长表1 (机关)"/>
      <sheetName val="2-34担保分部门增长表2 (机关)"/>
      <sheetName val="2-35担保分部门增长表3 (机关)"/>
      <sheetName val="2-36担保分部门增长表4 (机关)"/>
      <sheetName val="2-37担保分部门增长表5 (机关)"/>
      <sheetName val="余额直接_机关"/>
      <sheetName val="余额担保_机关"/>
      <sheetName val="2-13余额分部门增长表1 (事业)"/>
      <sheetName val="2-14余额分部门增长表2 (事业)"/>
      <sheetName val="2-15余额分部门增长表3 (事业)"/>
      <sheetName val="2-16余额分部门增长表4 (事业)"/>
      <sheetName val="2-17余额分部门增长表5 (事业)"/>
      <sheetName val="2-18直接分部门增长表1 (事业)"/>
      <sheetName val="2-19直接分部门增长表2 (事业)"/>
      <sheetName val="2-20直接分部门增长表3 (事业)"/>
      <sheetName val="2-21直接分部门增长表4 (事业)"/>
      <sheetName val="2-22直接分部门增长表5 (事业)"/>
      <sheetName val="2-33担保分部门增长表1 (事业)"/>
      <sheetName val="2-34担保分部门增长表2 (事业)"/>
      <sheetName val="2-35担保分部门增长表3 (事业)"/>
      <sheetName val="2-36担保分部门增长表4 (事业)"/>
      <sheetName val="2-37担保分部门增长表5 (事业)"/>
      <sheetName val="余额直接_事业"/>
      <sheetName val="余额担保_事业"/>
      <sheetName val="2-13余额分部门增长表1 (融资平台公司)"/>
      <sheetName val="2-14余额分部门增长表2 (融资平台公司)"/>
      <sheetName val="2-15余额分部门增长表3 (融资平台公司)"/>
      <sheetName val="2-16余额分部门增长表4 (融资平台公司)"/>
      <sheetName val="2-17余额分部门增长表5 (融资平台公司)"/>
      <sheetName val="2-18直接分部门增长表1 (融资平台公司)"/>
      <sheetName val="2-19直接分部门增长表2 (融资平台公司)"/>
      <sheetName val="2-20直接分部门增长表3 (融资平台公司)"/>
      <sheetName val="2-21直接分部门增长表4 (融资平台公司)"/>
      <sheetName val="2-22直接分部门增长表5 (融资平台公司)"/>
      <sheetName val="2-33担保分部门增长表1 (融资平台公司)"/>
      <sheetName val="2-34担保分部门增长表2 (融资平台公司)"/>
      <sheetName val="2-35担保分部门增长表3 (融资平台公司)"/>
      <sheetName val="2-36担保分部门增长表4 (融资平台公司)"/>
      <sheetName val="2-37担保分部门增长表5 (融资平台公司)"/>
      <sheetName val="余额直接_融资平台公司"/>
      <sheetName val="余额担保_融资平台公司"/>
      <sheetName val="3-1机关余额分部门1"/>
      <sheetName val="3-1机关余额分部门2"/>
      <sheetName val="3-3机关直接分部门1"/>
      <sheetName val="3-3机关直接分部门2"/>
      <sheetName val="3-7机关担保分部门1"/>
      <sheetName val="3-7机关担保分部门2"/>
      <sheetName val="3-1事业余额分部门1"/>
      <sheetName val="3-1事业余额分部门"/>
      <sheetName val="3-3事业直接分部门1"/>
      <sheetName val="3-3事业直接分部门2"/>
      <sheetName val="3-7事业担保分部门1"/>
      <sheetName val="3-7事业担保分部门2"/>
      <sheetName val="3-1_融资平台公司余额分部门1"/>
      <sheetName val="3-1_融资平台公司余额分部门"/>
      <sheetName val="3-3_融资平台公司直接分部门1"/>
      <sheetName val="3-3_融资平台公司直接分部门2"/>
      <sheetName val="3-7_融资平台公司担保分部门1"/>
      <sheetName val="3-7_融资平台公司担保分部门2"/>
      <sheetName val="4-1余额来源表"/>
      <sheetName val="4-2余额来源比重表"/>
      <sheetName val="4-3余额来源增长表"/>
      <sheetName val="(来源)债务债权－机关"/>
      <sheetName val="(来源)债务债权－事业单位"/>
      <sheetName val="(来源)债务债权-融资平台公司"/>
      <sheetName val="(余额)年初-年末"/>
      <sheetName val="4-4来源构成图"/>
      <sheetName val="4-5来源构成图(银行存款)"/>
      <sheetName val="4-6来源情况图"/>
      <sheetName val="5-1当年收支平衡表"/>
      <sheetName val="5-2当年余额变动表"/>
      <sheetName val="5-3当年收入分部门表1"/>
      <sheetName val="5-4当年收入分部门表2"/>
      <sheetName val="5-5当年支出分部门表1"/>
      <sheetName val="5-6当年支出分部门表2"/>
      <sheetName val="5-7当年支出用途1"/>
      <sheetName val="5-8当年支出用途2"/>
      <sheetName val="5-7当年支出用途"/>
      <sheetName val="5-7当年支出用途1 (省)"/>
      <sheetName val="5-8当年支出用途2 (省)"/>
      <sheetName val="5-7当年支出用途1 (市)"/>
      <sheetName val="5-8当年支出用途2 (市)"/>
      <sheetName val="5-7当年支出用途1 (县)"/>
      <sheetName val="5-8当年支出用途2 (县)"/>
      <sheetName val="5-9当年偿本付息表"/>
      <sheetName val="5-10偿还来源结构"/>
      <sheetName val="5-11偿还计划"/>
      <sheetName val="6-1历年来政府性债务统计情况"/>
      <sheetName val="6-2历年来总额分地区"/>
      <sheetName val="6-3历年来直接债务分地区"/>
      <sheetName val="6-4历年来担保债务分地区"/>
      <sheetName val="6-5历年来债务（省级）"/>
      <sheetName val="6-6历年来债务（市级）"/>
      <sheetName val="6-7历年来债务（县级）"/>
      <sheetName val="6-8历年来债务（乡镇）"/>
      <sheetName val="6-9历年来债务分来源表1（金融机构）"/>
      <sheetName val="6-10历年来债务分来源表2（上级财政）"/>
      <sheetName val="6-11历年来债务分来源表3（其他）"/>
      <sheetName val="6-12历年来人均债务排序表"/>
      <sheetName val="6-13历年来各地区负债率表"/>
      <sheetName val="6-14历年来各地区债务率表"/>
      <sheetName val="6-15历年来逾期债务表"/>
      <sheetName val="6-16历年来逾期率表"/>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债券分配统计（未调整前）"/>
      <sheetName val="分配计算表（非扩权县）"/>
      <sheetName val="分配计算表（扩权县）"/>
      <sheetName val="基础数据汇总表"/>
      <sheetName val="基1项目需求"/>
      <sheetName val="基2举债空间"/>
      <sheetName val="需财政资金偿还债务"/>
      <sheetName val="债务逾期表"/>
      <sheetName val="2010年财力表"/>
      <sheetName val="04-09可用财力"/>
      <sheetName val="融资平台投资需求"/>
      <sheetName val="公路里程"/>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07"/>
      <sheetName val="2009"/>
      <sheetName val="第6行"/>
      <sheetName val="动态分析报表"/>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L24"/>
      <sheetName val="08村级"/>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封面"/>
      <sheetName val="目录"/>
      <sheetName val="逻辑关系图"/>
      <sheetName val="1-1余额表"/>
      <sheetName val="1-2余额结构表"/>
      <sheetName val="1-3余额增长表一"/>
      <sheetName val="1-4余额增长表二"/>
      <sheetName val="1-5余额增长表三"/>
      <sheetName val="1-6余额构成图"/>
      <sheetName val="1-7余额分布图"/>
      <sheetName val="1-8余额人均排序表"/>
      <sheetName val="1-9负债率表"/>
      <sheetName val="财力"/>
      <sheetName val="1-10债务率表"/>
      <sheetName val="2-1余额分级表"/>
      <sheetName val="2-2余额分级图"/>
      <sheetName val="2-3余额分级增长表1"/>
      <sheetName val="2-4余额分级增长表2"/>
      <sheetName val="2-5直接分级表"/>
      <sheetName val="2-6直接分级增长表"/>
      <sheetName val="2-7一般分级表"/>
      <sheetName val="2-8一般分级增长表"/>
      <sheetName val="2-9专项分级表"/>
      <sheetName val="2-10专项分级增长表"/>
      <sheetName val="2-11担保分级表"/>
      <sheetName val="2-12担保分级增长表"/>
      <sheetName val="3-1余额分部门1"/>
      <sheetName val="3-1余额分部门2"/>
      <sheetName val="3-2余额分部门比重1"/>
      <sheetName val="3-2余额分部门比重2"/>
      <sheetName val="3-3直接分部门1"/>
      <sheetName val="3-3直接分部门2"/>
      <sheetName val="3-4直接分部门比重1"/>
      <sheetName val="3-4直接分部门比重2"/>
      <sheetName val="3-5一般分部门1"/>
      <sheetName val="3-5一般分部门2"/>
      <sheetName val="3-6专项分部门1"/>
      <sheetName val="3-6专项分部门2"/>
      <sheetName val="3-7担保分部门1"/>
      <sheetName val="3-7担保分部门2"/>
      <sheetName val="2-13余额分部门增长表1"/>
      <sheetName val="2-14余额分部门增长表2"/>
      <sheetName val="2-15余额分部门增长表3"/>
      <sheetName val="2-16余额分部门增长表4"/>
      <sheetName val="2-17余额分部门增长表5"/>
      <sheetName val="2-18直接分部门增长表1"/>
      <sheetName val="2-19直接分部门增长表2"/>
      <sheetName val="2-20直接分部门增长表3"/>
      <sheetName val="2-21直接分部门增长表4"/>
      <sheetName val="2-22直接分部门增长表5"/>
      <sheetName val="2-23一般分部门增长表1"/>
      <sheetName val="2-24一般分部门增长表2"/>
      <sheetName val="2-25一般分部门增长表3"/>
      <sheetName val="2-26一般分部门增长表4"/>
      <sheetName val="2-27一般分部门增长表5"/>
      <sheetName val="2-28专项分部门增长表1"/>
      <sheetName val="2-29专项分部门增长表2"/>
      <sheetName val="2-30专项分部门增长表3"/>
      <sheetName val="2-31专项分部门增长表4"/>
      <sheetName val="2-32专项分部门增长表5"/>
      <sheetName val="2-33担保分部门增长表1"/>
      <sheetName val="2-34担保分部门增长表2"/>
      <sheetName val="2-35担保分部门增长表3"/>
      <sheetName val="2-36担保分部门增长表4"/>
      <sheetName val="2-37担保分部门增长表5"/>
      <sheetName val="4-1余额逾期"/>
      <sheetName val="4-2余额vs逾期图"/>
      <sheetName val="4-3余额逾期增长"/>
      <sheetName val="4-4余额逾期分级"/>
      <sheetName val="4-5直接逾期"/>
      <sheetName val="4-6直接逾期分级"/>
      <sheetName val="4-7担保逾期"/>
      <sheetName val="4-8担保逾期分级"/>
      <sheetName val="4-9当年逾期增减"/>
      <sheetName val="5-1余额来源表"/>
      <sheetName val="5-2余额来源比重表"/>
      <sheetName val="5-3余额来源增长表"/>
      <sheetName val="5-4余额来源构成图"/>
      <sheetName val="5-5余额来源情况图"/>
      <sheetName val="6-1当年收支平衡表"/>
      <sheetName val="6-2当年余额变动表"/>
      <sheetName val="6-3当年收入分部门表1"/>
      <sheetName val="6-3当年收入分部门表2"/>
      <sheetName val="6-4当年支出分部门表1"/>
      <sheetName val="6-4当年支出分部门表2"/>
      <sheetName val="6-5当年支出用途1"/>
      <sheetName val="6-5当年支出用途2"/>
      <sheetName val="6-6当年偿本付息表"/>
      <sheetName val="6-7偿还计划"/>
      <sheetName val="〇七年初"/>
      <sheetName val="县级表"/>
      <sheetName val="风险指标"/>
      <sheetName val="2006年末"/>
      <sheetName val="〇六年末整理"/>
      <sheetName val="年末"/>
      <sheetName val="基础表"/>
      <sheetName val="省级"/>
      <sheetName val="市级表"/>
      <sheetName val="编码"/>
      <sheetName val="图数据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Define"/>
      <sheetName val="2014年横排表"/>
      <sheetName val="01北京市"/>
      <sheetName val="02天津市"/>
      <sheetName val="03河北省"/>
      <sheetName val="04山西省"/>
      <sheetName val="05内蒙古"/>
      <sheetName val="06辽宁省"/>
      <sheetName val="06辽宁地区"/>
      <sheetName val="07大连市"/>
      <sheetName val="08吉林省"/>
      <sheetName val="09黑龙江"/>
      <sheetName val="10上海市"/>
      <sheetName val="11江苏省"/>
      <sheetName val="12浙江省"/>
      <sheetName val="12浙江地区"/>
      <sheetName val="13宁波市"/>
      <sheetName val="14安徽省"/>
      <sheetName val="15福建省"/>
      <sheetName val="15福建地区"/>
      <sheetName val="16厦门市"/>
      <sheetName val="17江西省"/>
      <sheetName val="18山东省"/>
      <sheetName val="18山东地区"/>
      <sheetName val="19青岛市"/>
      <sheetName val="20河南省"/>
      <sheetName val="21湖北省"/>
      <sheetName val="22湖南省"/>
      <sheetName val="23广东省"/>
      <sheetName val="23广东地区"/>
      <sheetName val="24深圳市"/>
      <sheetName val="25广西自治区"/>
      <sheetName val="26海南省"/>
      <sheetName val="27重庆市"/>
      <sheetName val="28四川省"/>
      <sheetName val="29贵州省"/>
      <sheetName val="30云南省"/>
      <sheetName val="31西藏自治区"/>
      <sheetName val="32陕西省"/>
      <sheetName val="33甘肃省"/>
      <sheetName val="34青海省"/>
      <sheetName val="35宁夏自治区"/>
      <sheetName val="36新疆自治区"/>
      <sheetName val="2014年平衡"/>
      <sheetName val="2014年补助"/>
      <sheetName val="2014年上解"/>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区划对应表"/>
      <sheetName val="举借方式"/>
      <sheetName val="银行"/>
      <sheetName val="有效性列表"/>
      <sheetName val="00 目录"/>
      <sheetName val="公司债务项目情况表"/>
      <sheetName val="公司资产、在建项目情况表"/>
      <sheetName val="01个数"/>
      <sheetName val="02余额--汇总"/>
      <sheetName val="03来源--汇总"/>
      <sheetName val="04来源--省级"/>
      <sheetName val="05来源--市级"/>
      <sheetName val="06来源--县级"/>
      <sheetName val="08方式--省级"/>
      <sheetName val="09方式--市级"/>
      <sheetName val="10方式--县级"/>
      <sheetName val="07方式--汇总"/>
      <sheetName val="11资产负债--汇总"/>
      <sheetName val="12在建项目--汇总"/>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0000000"/>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StartUp_13"/>
      <sheetName val="StartUp_14"/>
      <sheetName val="StartUp_15"/>
      <sheetName val="StartUp_16"/>
      <sheetName val="StartUp_17"/>
      <sheetName val="StartUp_18"/>
      <sheetName val="StartUp_19"/>
      <sheetName val="StartUp_20"/>
      <sheetName val="StartUp_21"/>
      <sheetName val="StartUp_22"/>
      <sheetName val="StartUp_23"/>
      <sheetName val="StartUp_24"/>
      <sheetName val="StartUp_25"/>
      <sheetName val="StartUp_26"/>
      <sheetName val="StartUp_27"/>
      <sheetName val="StartUp_28"/>
      <sheetName val="StartUp_29"/>
      <sheetName val="StartUp_30"/>
      <sheetName val="StartUp_31"/>
      <sheetName val="StartUp_32"/>
      <sheetName val="StartUp_33"/>
      <sheetName val="StartUp_34"/>
      <sheetName val="StartUp_35"/>
      <sheetName val="StartUp_36"/>
      <sheetName val="StartUp_37"/>
      <sheetName val="StartUp_38"/>
      <sheetName val="StartUp_39"/>
      <sheetName val="StartUp_40"/>
      <sheetName val="StartUp_41"/>
      <sheetName val="StartUp_42"/>
      <sheetName val="StartUp_43"/>
      <sheetName val="StartUp_44"/>
      <sheetName val="StartUp_45"/>
      <sheetName val="StartUp_46"/>
      <sheetName val="StartUp_47"/>
      <sheetName val="StartUp_48"/>
      <sheetName val="StartUp_49"/>
      <sheetName val="StartUp_50"/>
      <sheetName val="StartUp_51"/>
      <sheetName val="StartUp_52"/>
      <sheetName val="StartUp_53"/>
      <sheetName val="StartUp_54"/>
      <sheetName val="StartUp_55"/>
      <sheetName val="StartUp_56"/>
      <sheetName val="StartUp_57"/>
      <sheetName val="StartUp_58"/>
      <sheetName val="StartUp_59"/>
      <sheetName val="StartUp_60"/>
      <sheetName val="StartUp_61"/>
      <sheetName val="StartUp_62"/>
      <sheetName val="StartUp_63"/>
      <sheetName val="StartUp_64"/>
      <sheetName val="StartUp_65"/>
      <sheetName val="StartUp_66"/>
      <sheetName val="StartUp_67"/>
      <sheetName val="StartUp_68"/>
      <sheetName val="StartUp_69"/>
      <sheetName val="StartUp_70"/>
      <sheetName val="StartUp_71"/>
      <sheetName val="StartUp_72"/>
      <sheetName val="StartUp_73"/>
      <sheetName val="StartUp_74"/>
      <sheetName val="StartUp_75"/>
      <sheetName val="StartUp_76"/>
      <sheetName val="StartUp_77"/>
      <sheetName val="StartUp_78"/>
      <sheetName val="StartUp_79"/>
      <sheetName val="StartUp_80"/>
      <sheetName val="StartUp_81"/>
      <sheetName val="StartUp_82"/>
      <sheetName val="StartUp_83"/>
      <sheetName val="StartUp_84"/>
      <sheetName val="StartUp_85"/>
      <sheetName val="StartUp_86"/>
      <sheetName val="StartUp_87"/>
      <sheetName val="StartUp_88"/>
      <sheetName val="StartUp_89"/>
      <sheetName val="StartUp_90"/>
      <sheetName val="StartUp_91"/>
      <sheetName val="StartUp_92"/>
      <sheetName val="StartUp_93"/>
      <sheetName val="StartUp_94"/>
      <sheetName val="StartUp_95"/>
      <sheetName val="StartUp_96"/>
      <sheetName val="StartUp_97"/>
      <sheetName val="StartUp_98"/>
      <sheetName val="StartUp_99"/>
      <sheetName val="StartUp_100"/>
      <sheetName val="StartUp_101"/>
      <sheetName val="StartUp_102"/>
      <sheetName val="StartUp_103"/>
      <sheetName val="StartUp_104"/>
      <sheetName val="StartUp_105"/>
      <sheetName val="StartUp_106"/>
      <sheetName val="StartUp_107"/>
      <sheetName val="StartUp_108"/>
      <sheetName val="StartUp_109"/>
      <sheetName val="StartUp_110"/>
      <sheetName val="StartUp_111"/>
      <sheetName val="StartUp_112"/>
      <sheetName val="StartUp_113"/>
      <sheetName val="StartUp_114"/>
      <sheetName val="StartUp_115"/>
      <sheetName val="StartUp_116"/>
      <sheetName val="StartUp_117"/>
      <sheetName val="StartUp_118"/>
      <sheetName val="StartUp_119"/>
      <sheetName val="StartUp_120"/>
      <sheetName val="StartUp_121"/>
      <sheetName val="StartUp_122"/>
      <sheetName val="StartUp_123"/>
      <sheetName val="StartUp_124"/>
      <sheetName val="StartUp_125"/>
      <sheetName val="StartUp_126"/>
      <sheetName val="StartUp_127"/>
      <sheetName val="StartUp_128"/>
      <sheetName val="StartUp_129"/>
      <sheetName val="StartUp_130"/>
      <sheetName val="StartUp_131"/>
      <sheetName val="StartUp_132"/>
      <sheetName val="StartUp_133"/>
      <sheetName val="StartUp_134"/>
      <sheetName val="StartUp_135"/>
      <sheetName val="StartUp_136"/>
      <sheetName val="StartUp_137"/>
      <sheetName val="StartUp_138"/>
      <sheetName val="StartUp_139"/>
      <sheetName val="StartUp_140"/>
      <sheetName val="StartUp_141"/>
      <sheetName val="StartUp_142"/>
      <sheetName val="StartUp_143"/>
      <sheetName val="StartUp_144"/>
      <sheetName val="StartUp_145"/>
      <sheetName val="StartUp_146"/>
      <sheetName val="StartUp_147"/>
      <sheetName val="StartUp_148"/>
      <sheetName val="StartUp_149"/>
      <sheetName val="StartUp_150"/>
      <sheetName val="StartUp_151"/>
      <sheetName val="StartUp_152"/>
      <sheetName val="StartUp_153"/>
      <sheetName val="StartUp_154"/>
      <sheetName val="StartUp_155"/>
      <sheetName val="StartUp_156"/>
      <sheetName val="StartUp_157"/>
      <sheetName val="StartUp_158"/>
      <sheetName val="StartUp_159"/>
      <sheetName val="StartUp_160"/>
      <sheetName val="StartUp_161"/>
      <sheetName val="StartUp_162"/>
      <sheetName val="StartUp_163"/>
      <sheetName val="StartUp_164"/>
      <sheetName val="StartUp_165"/>
      <sheetName val="StartUp_166"/>
      <sheetName val="StartUp_167"/>
      <sheetName val="StartUp_168"/>
      <sheetName val="StartUp_169"/>
      <sheetName val="StartUp_170"/>
      <sheetName val="StartUp_171"/>
      <sheetName val="StartUp_172"/>
      <sheetName val="StartUp_173"/>
      <sheetName val="StartUp_174"/>
      <sheetName val="StartUp_175"/>
      <sheetName val="StartUp_176"/>
      <sheetName val="StartUp_177"/>
      <sheetName val="StartUp_178"/>
      <sheetName val="StartUp_179"/>
      <sheetName val="StartUp_180"/>
      <sheetName val="StartUp_181"/>
      <sheetName val="StartUp_182"/>
      <sheetName val="StartUp_183"/>
      <sheetName val="StartUp_184"/>
      <sheetName val="StartUp_185"/>
      <sheetName val="StartUp_186"/>
      <sheetName val="StartUp_187"/>
      <sheetName val="StartUp_188"/>
      <sheetName val="StartUp_189"/>
      <sheetName val="StartUp_190"/>
      <sheetName val="StartUp_191"/>
      <sheetName val="StartUp_192"/>
      <sheetName val="StartUp_193"/>
      <sheetName val="StartUp_194"/>
      <sheetName val="StartUp_195"/>
      <sheetName val="StartUp_196"/>
      <sheetName val="StartUp_197"/>
      <sheetName val="StartUp_198"/>
      <sheetName val="StartUp_199"/>
      <sheetName val="StartUp_200"/>
      <sheetName val="StartUp_201"/>
      <sheetName val="StartUp_202"/>
      <sheetName val="StartUp_203"/>
      <sheetName val="StartUp_204"/>
      <sheetName val="StartUp_205"/>
      <sheetName val="StartUp_206"/>
      <sheetName val="StartUp_207"/>
      <sheetName val="StartUp_208"/>
      <sheetName val="StartUp_209"/>
      <sheetName val="StartUp_210"/>
      <sheetName val="StartUp_211"/>
      <sheetName val="StartUp_212"/>
      <sheetName val="StartUp_213"/>
      <sheetName val="StartUp_214"/>
      <sheetName val="StartUp_215"/>
      <sheetName val="StartUp_216"/>
      <sheetName val="StartUp_217"/>
      <sheetName val="StartUp_218"/>
      <sheetName val="StartUp_219"/>
      <sheetName val="StartUp_220"/>
      <sheetName val="StartUp_221"/>
      <sheetName val="StartUp_222"/>
      <sheetName val="StartUp_223"/>
      <sheetName val="StartUp_224"/>
      <sheetName val="StartUp_225"/>
      <sheetName val="StartUp_226"/>
      <sheetName val="StartUp_227"/>
      <sheetName val="StartUp_228"/>
      <sheetName val="StartUp_229"/>
      <sheetName val="StartUp_230"/>
      <sheetName val="StartUp_231"/>
      <sheetName val="StartUp_232"/>
      <sheetName val="StartUp_233"/>
      <sheetName val="StartUp_234"/>
      <sheetName val="StartUp_235"/>
      <sheetName val="StartUp_236"/>
      <sheetName val="StartUp_237"/>
      <sheetName val="StartUp_238"/>
      <sheetName val="StartUp_239"/>
      <sheetName val="StartUp_240"/>
      <sheetName val="StartUp_241"/>
      <sheetName val="StartUp_242"/>
      <sheetName val="StartUp_243"/>
      <sheetName val="StartUp_244"/>
      <sheetName val="StartUp_245"/>
      <sheetName val="StartUp_246"/>
      <sheetName val="StartUp_247"/>
      <sheetName val="StartUp_248"/>
      <sheetName val="StartUp_249"/>
      <sheetName val="StartUp_250"/>
      <sheetName val="StartUp_251"/>
      <sheetName val="StartUp_252"/>
      <sheetName val="StartUp_253"/>
      <sheetName val="StartUp_254"/>
      <sheetName val="StartUp_255"/>
      <sheetName val="StartUp_256"/>
      <sheetName val="StartUp_257"/>
      <sheetName val="StartUp_258"/>
      <sheetName val="StartUp_259"/>
      <sheetName val="StartUp_260"/>
      <sheetName val="StartUp_261"/>
      <sheetName val="StartUp_262"/>
      <sheetName val="StartUp_263"/>
      <sheetName val="StartUp_264"/>
      <sheetName val="StartUp_265"/>
      <sheetName val="StartUp_266"/>
      <sheetName val="StartUp_267"/>
      <sheetName val="StartUp_268"/>
      <sheetName val="StartUp_269"/>
      <sheetName val="StartUp_270"/>
      <sheetName val="StartUp_271"/>
      <sheetName val="StartUp_272"/>
      <sheetName val="StartUp_273"/>
      <sheetName val="StartUp_274"/>
      <sheetName val="StartUp_275"/>
      <sheetName val="StartUp_276"/>
      <sheetName val="StartUp_277"/>
      <sheetName val="StartUp_278"/>
      <sheetName val="StartUp_279"/>
      <sheetName val="StartUp_280"/>
      <sheetName val="StartUp_281"/>
      <sheetName val="StartUp_282"/>
      <sheetName val="StartUp_283"/>
      <sheetName val="StartUp_284"/>
      <sheetName val="StartUp_285"/>
      <sheetName val="StartUp_286"/>
      <sheetName val="StartUp_287"/>
      <sheetName val="StartUp_288"/>
      <sheetName val="StartUp_289"/>
      <sheetName val="StartUp_290"/>
      <sheetName val="StartUp_291"/>
      <sheetName val="StartUp_292"/>
      <sheetName val="StartUp_293"/>
      <sheetName val="StartUp_294"/>
      <sheetName val="StartUp_295"/>
      <sheetName val="StartUp_296"/>
      <sheetName val="StartUp_297"/>
      <sheetName val="StartUp_298"/>
      <sheetName val="StartUp_299"/>
      <sheetName val="StartUp_300"/>
      <sheetName val="StartUp_301"/>
      <sheetName val="StartUp_302"/>
      <sheetName val="StartUp_303"/>
      <sheetName val="StartUp_304"/>
      <sheetName val="StartUp_305"/>
      <sheetName val="StartUp_306"/>
      <sheetName val="StartUp_307"/>
      <sheetName val="StartUp_308"/>
      <sheetName val="StartUp_309"/>
      <sheetName val="StartUp_310"/>
      <sheetName val="StartUp_311"/>
      <sheetName val="StartUp_312"/>
      <sheetName val="StartUp_313"/>
      <sheetName val="StartUp_314"/>
      <sheetName val="StartUp_315"/>
      <sheetName val="StartUp_316"/>
      <sheetName val="StartUp_317"/>
      <sheetName val="StartUp_318"/>
      <sheetName val="StartUp_319"/>
      <sheetName val="StartUp_320"/>
      <sheetName val="StartUp_321"/>
      <sheetName val="StartUp_322"/>
      <sheetName val="StartUp_323"/>
      <sheetName val="StartUp_324"/>
      <sheetName val="StartUp_325"/>
      <sheetName val="StartUp_326"/>
      <sheetName val="StartUp_327"/>
      <sheetName val="StartUp_328"/>
      <sheetName val="StartUp_329"/>
      <sheetName val="StartUp_330"/>
      <sheetName val="StartUp_331"/>
      <sheetName val="StartUp_332"/>
      <sheetName val="StartUp_333"/>
      <sheetName val="StartUp_334"/>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PKx"/>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录入13"/>
      <sheetName val="录入14"/>
      <sheetName val="合计"/>
      <sheetName val="分县数据"/>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填报说明"/>
      <sheetName val="表A 政府平台明细"/>
      <sheetName val="表B 保障性住房明细"/>
      <sheetName val="表C 汇总表"/>
      <sheetName val="表D 8月放款客户"/>
      <sheetName val="表E 修改备忘"/>
      <sheetName val="参数表"/>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_x0000__x0000__x0000__x0000__x0"/>
      <sheetName val="KKKKKKKK"/>
      <sheetName val="G.1R-Shou COP Gf"/>
      <sheetName val="P1012001"/>
      <sheetName val="国家"/>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2007"/>
      <sheetName val="2008"/>
      <sheetName val="第6行"/>
      <sheetName val="动态分析报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需要调整指标"/>
      <sheetName val="发文表数8296"/>
      <sheetName val="发文表数"/>
      <sheetName val="增长率"/>
      <sheetName val="总表"/>
      <sheetName val="标准收入"/>
      <sheetName val="标准支出"/>
      <sheetName val="转移支付系数"/>
      <sheetName val="困难程度系数"/>
      <sheetName val="奖励资金"/>
      <sheetName val="标准支出-对比"/>
      <sheetName val="特殊因素"/>
      <sheetName val="分省"/>
      <sheetName val="总人口人均"/>
      <sheetName val="分年分析"/>
      <sheetName val="2013总表"/>
      <sheetName val="2013收入"/>
      <sheetName val="2013支出"/>
      <sheetName val="少少数民族人口"/>
      <sheetName val="2012年平衡"/>
      <sheetName val="2012年补助"/>
      <sheetName val="2012年上解"/>
      <sheetName val="2012总表"/>
      <sheetName val="2012收入"/>
      <sheetName val="2012支出"/>
      <sheetName val="2010年平衡"/>
      <sheetName val="2010年补助"/>
      <sheetName val="2010年上解"/>
      <sheetName val="2011年平衡"/>
      <sheetName val="2011年补助"/>
      <sheetName val="2011年上解"/>
      <sheetName val="总表1"/>
      <sheetName val="标准支出 (2)"/>
      <sheetName val="2011年标准支出"/>
      <sheetName val="历年增长率"/>
      <sheetName val="困难程度系数 (2)"/>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市县名单"/>
      <sheetName val="6部门8项"/>
      <sheetName val="7部门9项新"/>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tartUp"/>
      <sheetName val="区划对应表"/>
      <sheetName val="举借方式"/>
      <sheetName val="银行"/>
      <sheetName val="有效性列表"/>
      <sheetName val="00 目录"/>
      <sheetName val="封面"/>
      <sheetName val="公司债务项目情况表"/>
      <sheetName val="公司资产、在建项目情况表"/>
      <sheetName val="01个数"/>
      <sheetName val="02余额--汇总"/>
      <sheetName val="03来源--汇总"/>
      <sheetName val="04来源--省级"/>
      <sheetName val="05来源--市级"/>
      <sheetName val="06来源--县级"/>
      <sheetName val="07方式--汇总"/>
      <sheetName val="08方式--省级"/>
      <sheetName val="09方式--市级"/>
      <sheetName val="10方式--县级"/>
      <sheetName val="11资产负债--汇总"/>
      <sheetName val="12在建项目--汇总"/>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01 汇总表（下发数据内）"/>
      <sheetName val="02 项目统计表（下发数据内）"/>
      <sheetName val="01 汇总表（下发数据外）"/>
      <sheetName val="02 项目统计表（下发数据外）"/>
      <sheetName val="Sheet4"/>
      <sheetName val="基础数据"/>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四月份月报"/>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基本情况"/>
      <sheetName val="2总量排序表"/>
      <sheetName val="3户籍人均排序表"/>
      <sheetName val="3常住人均排序表"/>
      <sheetName val="4财政收支结构"/>
      <sheetName val="5分级收支财力"/>
      <sheetName val="6供给人员"/>
      <sheetName val="7-1分市县收支"/>
      <sheetName val="7-2分市县转移支付"/>
      <sheetName val="市级财力"/>
      <sheetName val="各市财力"/>
      <sheetName val="一般预算收支"/>
      <sheetName val="基金收支"/>
      <sheetName val="8政府性债务分县"/>
      <sheetName val="9安徽财政收支"/>
      <sheetName val="5分级收支财力2"/>
      <sheetName val="各市人均财力"/>
      <sheetName val="市级人均财力"/>
      <sheetName val="县级财力排序"/>
      <sheetName val="县级财力排序图"/>
      <sheetName val="两税及返还"/>
      <sheetName val="两税及返还2"/>
      <sheetName val="收入图表"/>
      <sheetName val="科目分类"/>
      <sheetName val="全国指标"/>
      <sheetName val="国家"/>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qpmad2"/>
      <sheetName val="国家"/>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上级补助"/>
      <sheetName val="2上级补助规模图"/>
      <sheetName val="3返还性收入"/>
      <sheetName val="4一般性转移支付"/>
      <sheetName val="5一般性转移支付规模图"/>
      <sheetName val="6专项转移支付"/>
      <sheetName val="7专项转移支付规模图"/>
      <sheetName val="8财政上解"/>
      <sheetName val="1底稿"/>
      <sheetName val="3-8底稿"/>
      <sheetName val="2006"/>
      <sheetName val="2007"/>
      <sheetName val="2008"/>
      <sheetName val="2009"/>
      <sheetName val="2010"/>
      <sheetName val="2011"/>
      <sheetName val="2012"/>
      <sheetName val="2013"/>
      <sheetName val="201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kdjb"/>
      <sheetName val="2002sx千元"/>
      <sheetName val="省市平衡"/>
      <sheetName val="市直01"/>
      <sheetName val="市直02"/>
      <sheetName val="市直03"/>
      <sheetName val="Sheet1"/>
      <sheetName val="Sheet2"/>
      <sheetName val="Sheet3"/>
      <sheetName val="中央"/>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人民银行"/>
      <sheetName val="银监部门"/>
      <sheetName val="财政部门"/>
      <sheetName val="三方对账表"/>
      <sheetName val="三方对账表 (2)"/>
      <sheetName val="三方对账表 (3)"/>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67"/>
  <sheetViews>
    <sheetView workbookViewId="0" topLeftCell="A1">
      <pane ySplit="3" topLeftCell="A24" activePane="bottomLeft" state="frozen"/>
      <selection pane="bottomLeft" activeCell="A1" sqref="A1:I1"/>
    </sheetView>
  </sheetViews>
  <sheetFormatPr defaultColWidth="9.00390625" defaultRowHeight="14.25"/>
  <cols>
    <col min="1" max="1" width="5.25390625" style="0" bestFit="1" customWidth="1"/>
    <col min="2" max="2" width="18.00390625" style="0" bestFit="1" customWidth="1"/>
    <col min="4" max="4" width="13.00390625" style="0" bestFit="1" customWidth="1"/>
    <col min="5" max="5" width="9.00390625" style="0" customWidth="1"/>
    <col min="6" max="6" width="9.00390625" style="1" customWidth="1"/>
    <col min="7" max="7" width="9.00390625" style="0" hidden="1" customWidth="1"/>
    <col min="8" max="8" width="9.00390625" style="0" customWidth="1"/>
    <col min="9" max="9" width="13.00390625" style="0" bestFit="1" customWidth="1"/>
    <col min="10" max="10" width="9.00390625" style="0" hidden="1" customWidth="1"/>
  </cols>
  <sheetData>
    <row r="1" spans="1:9" ht="71.25" customHeight="1">
      <c r="A1" s="2" t="s">
        <v>0</v>
      </c>
      <c r="B1" s="3"/>
      <c r="C1" s="3"/>
      <c r="D1" s="3"/>
      <c r="E1" s="3"/>
      <c r="F1" s="3"/>
      <c r="G1" s="3"/>
      <c r="H1" s="3"/>
      <c r="I1" s="3"/>
    </row>
    <row r="2" spans="1:9" ht="14.25">
      <c r="A2" s="4" t="s">
        <v>1</v>
      </c>
      <c r="B2" s="4" t="s">
        <v>2</v>
      </c>
      <c r="C2" s="5" t="s">
        <v>3</v>
      </c>
      <c r="D2" s="5"/>
      <c r="E2" s="5"/>
      <c r="F2" s="5"/>
      <c r="G2" s="5"/>
      <c r="H2" s="5"/>
      <c r="I2" s="4" t="s">
        <v>4</v>
      </c>
    </row>
    <row r="3" spans="1:9" ht="24">
      <c r="A3" s="4"/>
      <c r="B3" s="4"/>
      <c r="C3" s="4" t="s">
        <v>5</v>
      </c>
      <c r="D3" s="4" t="s">
        <v>6</v>
      </c>
      <c r="E3" s="4" t="s">
        <v>7</v>
      </c>
      <c r="F3" s="4" t="s">
        <v>8</v>
      </c>
      <c r="G3" s="5" t="s">
        <v>9</v>
      </c>
      <c r="H3" s="5" t="s">
        <v>10</v>
      </c>
      <c r="I3" s="5"/>
    </row>
    <row r="4" spans="1:9" ht="14.25">
      <c r="A4" s="6">
        <v>1</v>
      </c>
      <c r="B4" s="7" t="s">
        <v>11</v>
      </c>
      <c r="C4" s="9">
        <v>1900</v>
      </c>
      <c r="D4" s="25">
        <v>75000</v>
      </c>
      <c r="E4" s="9">
        <v>0.8</v>
      </c>
      <c r="F4" s="9">
        <v>0.95</v>
      </c>
      <c r="G4" s="17">
        <f>((C4-1660)+D4)*E4*F4</f>
        <v>57182.399999999994</v>
      </c>
      <c r="H4" s="26">
        <f>G4/$G$60</f>
        <v>0.423414631256729</v>
      </c>
      <c r="I4" s="22">
        <f>ROUND(12165*H4,2)-0.02</f>
        <v>5150.82</v>
      </c>
    </row>
    <row r="5" spans="1:9" ht="14.25">
      <c r="A5" s="6">
        <v>2</v>
      </c>
      <c r="B5" s="7" t="s">
        <v>12</v>
      </c>
      <c r="C5" s="9">
        <v>0</v>
      </c>
      <c r="D5" s="25">
        <v>10000</v>
      </c>
      <c r="E5" s="9">
        <v>0.9</v>
      </c>
      <c r="F5" s="9">
        <v>1</v>
      </c>
      <c r="G5" s="17">
        <f>(C5+D5)*E5*F5</f>
        <v>9000</v>
      </c>
      <c r="H5" s="26">
        <f aca="true" t="shared" si="0" ref="H5:H59">G5/$G$60</f>
        <v>0.06664168837457961</v>
      </c>
      <c r="I5" s="22">
        <f aca="true" t="shared" si="1" ref="I5:I59">ROUND(12165*H5,2)</f>
        <v>810.7</v>
      </c>
    </row>
    <row r="6" spans="1:9" ht="14.25">
      <c r="A6" s="6">
        <v>3</v>
      </c>
      <c r="B6" s="7" t="s">
        <v>13</v>
      </c>
      <c r="C6" s="9">
        <v>0</v>
      </c>
      <c r="D6" s="25">
        <v>1500</v>
      </c>
      <c r="E6" s="9">
        <v>1</v>
      </c>
      <c r="F6" s="9">
        <v>1</v>
      </c>
      <c r="G6" s="17">
        <f aca="true" t="shared" si="2" ref="G6:G58">(C6+D6)*E6*F6</f>
        <v>1500</v>
      </c>
      <c r="H6" s="26">
        <f t="shared" si="0"/>
        <v>0.011106948062429936</v>
      </c>
      <c r="I6" s="22">
        <f t="shared" si="1"/>
        <v>135.12</v>
      </c>
    </row>
    <row r="7" spans="1:9" ht="14.25">
      <c r="A7" s="6"/>
      <c r="B7" s="10" t="s">
        <v>14</v>
      </c>
      <c r="C7" s="9">
        <v>0</v>
      </c>
      <c r="D7" s="25">
        <v>0</v>
      </c>
      <c r="E7" s="9">
        <v>1.1</v>
      </c>
      <c r="F7" s="9">
        <v>1</v>
      </c>
      <c r="G7" s="17">
        <f t="shared" si="2"/>
        <v>0</v>
      </c>
      <c r="H7" s="18">
        <f t="shared" si="0"/>
        <v>0</v>
      </c>
      <c r="I7" s="22">
        <f t="shared" si="1"/>
        <v>0</v>
      </c>
    </row>
    <row r="8" spans="1:9" ht="14.25">
      <c r="A8" s="6">
        <v>4</v>
      </c>
      <c r="B8" s="7" t="s">
        <v>15</v>
      </c>
      <c r="C8" s="9">
        <v>0</v>
      </c>
      <c r="D8" s="25">
        <v>13804</v>
      </c>
      <c r="E8" s="9">
        <v>0.9</v>
      </c>
      <c r="F8" s="9">
        <v>1</v>
      </c>
      <c r="G8" s="17">
        <f t="shared" si="2"/>
        <v>12423.6</v>
      </c>
      <c r="H8" s="26">
        <f t="shared" si="0"/>
        <v>0.0919921866322697</v>
      </c>
      <c r="I8" s="22">
        <f t="shared" si="1"/>
        <v>1119.08</v>
      </c>
    </row>
    <row r="9" spans="1:9" ht="14.25">
      <c r="A9" s="6"/>
      <c r="B9" s="11" t="s">
        <v>16</v>
      </c>
      <c r="C9" s="9">
        <v>0</v>
      </c>
      <c r="D9" s="25">
        <v>7196</v>
      </c>
      <c r="E9" s="9">
        <v>1</v>
      </c>
      <c r="F9" s="9">
        <v>1</v>
      </c>
      <c r="G9" s="17">
        <f t="shared" si="2"/>
        <v>7196</v>
      </c>
      <c r="H9" s="26">
        <f t="shared" si="0"/>
        <v>0.05328373217149721</v>
      </c>
      <c r="I9" s="22">
        <f t="shared" si="1"/>
        <v>648.2</v>
      </c>
    </row>
    <row r="10" spans="1:9" ht="14.25">
      <c r="A10" s="6">
        <v>5</v>
      </c>
      <c r="B10" s="7" t="s">
        <v>17</v>
      </c>
      <c r="C10" s="9">
        <v>50</v>
      </c>
      <c r="D10" s="25">
        <v>388</v>
      </c>
      <c r="E10" s="9">
        <v>1</v>
      </c>
      <c r="F10" s="9">
        <v>1</v>
      </c>
      <c r="G10" s="17">
        <f t="shared" si="2"/>
        <v>438</v>
      </c>
      <c r="H10" s="26">
        <f t="shared" si="0"/>
        <v>0.0032432288342295413</v>
      </c>
      <c r="I10" s="22">
        <f t="shared" si="1"/>
        <v>39.45</v>
      </c>
    </row>
    <row r="11" spans="1:9" ht="14.25">
      <c r="A11" s="6"/>
      <c r="B11" s="11" t="s">
        <v>18</v>
      </c>
      <c r="C11" s="9">
        <v>0</v>
      </c>
      <c r="D11" s="25">
        <v>0</v>
      </c>
      <c r="E11" s="9">
        <v>1.2</v>
      </c>
      <c r="F11" s="9">
        <v>1</v>
      </c>
      <c r="G11" s="17">
        <f t="shared" si="2"/>
        <v>0</v>
      </c>
      <c r="H11" s="18">
        <f t="shared" si="0"/>
        <v>0</v>
      </c>
      <c r="I11" s="22">
        <f t="shared" si="1"/>
        <v>0</v>
      </c>
    </row>
    <row r="12" spans="1:9" ht="14.25">
      <c r="A12" s="6"/>
      <c r="B12" s="11" t="s">
        <v>19</v>
      </c>
      <c r="C12" s="9">
        <v>0</v>
      </c>
      <c r="D12" s="25">
        <v>0</v>
      </c>
      <c r="E12" s="9">
        <v>1.2</v>
      </c>
      <c r="F12" s="9">
        <v>1</v>
      </c>
      <c r="G12" s="17">
        <f t="shared" si="2"/>
        <v>0</v>
      </c>
      <c r="H12" s="18">
        <f t="shared" si="0"/>
        <v>0</v>
      </c>
      <c r="I12" s="22">
        <f t="shared" si="1"/>
        <v>0</v>
      </c>
    </row>
    <row r="13" spans="1:9" ht="14.25">
      <c r="A13" s="6"/>
      <c r="B13" s="12" t="s">
        <v>20</v>
      </c>
      <c r="C13" s="9">
        <v>0</v>
      </c>
      <c r="D13" s="25">
        <v>0</v>
      </c>
      <c r="E13" s="9">
        <v>1.2</v>
      </c>
      <c r="F13" s="9">
        <v>1</v>
      </c>
      <c r="G13" s="17">
        <f t="shared" si="2"/>
        <v>0</v>
      </c>
      <c r="H13" s="18">
        <f t="shared" si="0"/>
        <v>0</v>
      </c>
      <c r="I13" s="22">
        <f t="shared" si="1"/>
        <v>0</v>
      </c>
    </row>
    <row r="14" spans="1:9" ht="14.25">
      <c r="A14" s="6"/>
      <c r="B14" s="12" t="s">
        <v>21</v>
      </c>
      <c r="C14" s="9">
        <v>0</v>
      </c>
      <c r="D14" s="25">
        <v>0</v>
      </c>
      <c r="E14" s="9">
        <v>1.1</v>
      </c>
      <c r="F14" s="9">
        <v>1</v>
      </c>
      <c r="G14" s="17">
        <f t="shared" si="2"/>
        <v>0</v>
      </c>
      <c r="H14" s="18">
        <f t="shared" si="0"/>
        <v>0</v>
      </c>
      <c r="I14" s="22">
        <f t="shared" si="1"/>
        <v>0</v>
      </c>
    </row>
    <row r="15" spans="1:9" ht="14.25">
      <c r="A15" s="6">
        <v>6</v>
      </c>
      <c r="B15" s="7" t="s">
        <v>22</v>
      </c>
      <c r="C15" s="9">
        <v>0</v>
      </c>
      <c r="D15" s="25">
        <v>0</v>
      </c>
      <c r="E15" s="9">
        <v>1.1</v>
      </c>
      <c r="F15" s="9">
        <v>1</v>
      </c>
      <c r="G15" s="17">
        <f t="shared" si="2"/>
        <v>0</v>
      </c>
      <c r="H15" s="18">
        <f t="shared" si="0"/>
        <v>0</v>
      </c>
      <c r="I15" s="22">
        <f t="shared" si="1"/>
        <v>0</v>
      </c>
    </row>
    <row r="16" spans="1:9" ht="14.25">
      <c r="A16" s="6"/>
      <c r="B16" s="13" t="s">
        <v>23</v>
      </c>
      <c r="C16" s="9">
        <v>0</v>
      </c>
      <c r="D16" s="25">
        <v>0</v>
      </c>
      <c r="E16" s="9">
        <v>1.2</v>
      </c>
      <c r="F16" s="9">
        <v>1</v>
      </c>
      <c r="G16" s="17">
        <f t="shared" si="2"/>
        <v>0</v>
      </c>
      <c r="H16" s="18">
        <f t="shared" si="0"/>
        <v>0</v>
      </c>
      <c r="I16" s="22">
        <f t="shared" si="1"/>
        <v>0</v>
      </c>
    </row>
    <row r="17" spans="1:9" ht="14.25">
      <c r="A17" s="6"/>
      <c r="B17" s="13" t="s">
        <v>24</v>
      </c>
      <c r="C17" s="9">
        <v>0</v>
      </c>
      <c r="D17" s="25">
        <v>0</v>
      </c>
      <c r="E17" s="9">
        <v>1.2</v>
      </c>
      <c r="F17" s="9">
        <v>1</v>
      </c>
      <c r="G17" s="17">
        <f t="shared" si="2"/>
        <v>0</v>
      </c>
      <c r="H17" s="18">
        <f t="shared" si="0"/>
        <v>0</v>
      </c>
      <c r="I17" s="22">
        <f t="shared" si="1"/>
        <v>0</v>
      </c>
    </row>
    <row r="18" spans="1:9" ht="14.25">
      <c r="A18" s="6"/>
      <c r="B18" s="13" t="s">
        <v>25</v>
      </c>
      <c r="C18" s="9">
        <v>0</v>
      </c>
      <c r="D18" s="25">
        <v>0</v>
      </c>
      <c r="E18" s="9">
        <v>1.2</v>
      </c>
      <c r="F18" s="9">
        <v>1</v>
      </c>
      <c r="G18" s="17">
        <f t="shared" si="2"/>
        <v>0</v>
      </c>
      <c r="H18" s="18">
        <f t="shared" si="0"/>
        <v>0</v>
      </c>
      <c r="I18" s="22">
        <f t="shared" si="1"/>
        <v>0</v>
      </c>
    </row>
    <row r="19" spans="1:9" ht="14.25">
      <c r="A19" s="6">
        <v>7</v>
      </c>
      <c r="B19" s="7" t="s">
        <v>26</v>
      </c>
      <c r="C19" s="9">
        <v>0</v>
      </c>
      <c r="D19" s="25">
        <v>0</v>
      </c>
      <c r="E19" s="9">
        <v>1</v>
      </c>
      <c r="F19" s="9">
        <v>1</v>
      </c>
      <c r="G19" s="17">
        <f t="shared" si="2"/>
        <v>0</v>
      </c>
      <c r="H19" s="18">
        <f t="shared" si="0"/>
        <v>0</v>
      </c>
      <c r="I19" s="22">
        <f t="shared" si="1"/>
        <v>0</v>
      </c>
    </row>
    <row r="20" spans="1:9" ht="14.25">
      <c r="A20" s="6"/>
      <c r="B20" s="10" t="s">
        <v>27</v>
      </c>
      <c r="C20" s="9">
        <v>0</v>
      </c>
      <c r="D20" s="25">
        <v>0</v>
      </c>
      <c r="E20" s="9">
        <v>1.2</v>
      </c>
      <c r="F20" s="9">
        <v>1</v>
      </c>
      <c r="G20" s="17">
        <f t="shared" si="2"/>
        <v>0</v>
      </c>
      <c r="H20" s="18">
        <f t="shared" si="0"/>
        <v>0</v>
      </c>
      <c r="I20" s="22">
        <f t="shared" si="1"/>
        <v>0</v>
      </c>
    </row>
    <row r="21" spans="1:9" ht="14.25">
      <c r="A21" s="6"/>
      <c r="B21" s="10" t="s">
        <v>28</v>
      </c>
      <c r="C21" s="9">
        <v>0</v>
      </c>
      <c r="D21" s="25">
        <v>0</v>
      </c>
      <c r="E21" s="9">
        <v>1.2</v>
      </c>
      <c r="F21" s="9">
        <v>1</v>
      </c>
      <c r="G21" s="17">
        <f t="shared" si="2"/>
        <v>0</v>
      </c>
      <c r="H21" s="18">
        <f t="shared" si="0"/>
        <v>0</v>
      </c>
      <c r="I21" s="22">
        <f t="shared" si="1"/>
        <v>0</v>
      </c>
    </row>
    <row r="22" spans="1:9" ht="14.25">
      <c r="A22" s="6"/>
      <c r="B22" s="10" t="s">
        <v>29</v>
      </c>
      <c r="C22" s="9">
        <v>0</v>
      </c>
      <c r="D22" s="25">
        <v>0</v>
      </c>
      <c r="E22" s="9">
        <v>1.2</v>
      </c>
      <c r="F22" s="9">
        <v>1</v>
      </c>
      <c r="G22" s="17">
        <f t="shared" si="2"/>
        <v>0</v>
      </c>
      <c r="H22" s="18">
        <f t="shared" si="0"/>
        <v>0</v>
      </c>
      <c r="I22" s="22">
        <f t="shared" si="1"/>
        <v>0</v>
      </c>
    </row>
    <row r="23" spans="1:9" ht="14.25">
      <c r="A23" s="6"/>
      <c r="B23" s="10" t="s">
        <v>30</v>
      </c>
      <c r="C23" s="9">
        <v>0</v>
      </c>
      <c r="D23" s="25">
        <v>0</v>
      </c>
      <c r="E23" s="9">
        <v>1.2</v>
      </c>
      <c r="F23" s="9">
        <v>1</v>
      </c>
      <c r="G23" s="17">
        <f t="shared" si="2"/>
        <v>0</v>
      </c>
      <c r="H23" s="18">
        <f t="shared" si="0"/>
        <v>0</v>
      </c>
      <c r="I23" s="22">
        <f t="shared" si="1"/>
        <v>0</v>
      </c>
    </row>
    <row r="24" spans="1:9" ht="14.25">
      <c r="A24" s="6">
        <v>8</v>
      </c>
      <c r="B24" s="7" t="s">
        <v>31</v>
      </c>
      <c r="C24" s="9">
        <v>0</v>
      </c>
      <c r="D24" s="25">
        <v>8976</v>
      </c>
      <c r="E24" s="9">
        <v>0.9</v>
      </c>
      <c r="F24" s="9">
        <v>1</v>
      </c>
      <c r="G24" s="17">
        <f t="shared" si="2"/>
        <v>8078.400000000001</v>
      </c>
      <c r="H24" s="26">
        <f t="shared" si="0"/>
        <v>0.059817579485022664</v>
      </c>
      <c r="I24" s="22">
        <f t="shared" si="1"/>
        <v>727.68</v>
      </c>
    </row>
    <row r="25" spans="1:9" ht="14.25">
      <c r="A25" s="6"/>
      <c r="B25" s="10" t="s">
        <v>32</v>
      </c>
      <c r="C25" s="9">
        <v>0</v>
      </c>
      <c r="D25" s="25">
        <v>802</v>
      </c>
      <c r="E25" s="9">
        <v>1.1</v>
      </c>
      <c r="F25" s="9">
        <v>1</v>
      </c>
      <c r="G25" s="17">
        <f t="shared" si="2"/>
        <v>882.2</v>
      </c>
      <c r="H25" s="26">
        <f t="shared" si="0"/>
        <v>0.006532366387117126</v>
      </c>
      <c r="I25" s="22">
        <f t="shared" si="1"/>
        <v>79.47</v>
      </c>
    </row>
    <row r="26" spans="1:9" ht="14.25">
      <c r="A26" s="6">
        <v>9</v>
      </c>
      <c r="B26" s="7" t="s">
        <v>33</v>
      </c>
      <c r="C26" s="9">
        <v>0</v>
      </c>
      <c r="D26" s="25">
        <v>0</v>
      </c>
      <c r="E26" s="9">
        <v>1.1</v>
      </c>
      <c r="F26" s="9">
        <v>1</v>
      </c>
      <c r="G26" s="17">
        <f t="shared" si="2"/>
        <v>0</v>
      </c>
      <c r="H26" s="18">
        <f t="shared" si="0"/>
        <v>0</v>
      </c>
      <c r="I26" s="22">
        <f t="shared" si="1"/>
        <v>0</v>
      </c>
    </row>
    <row r="27" spans="1:9" ht="14.25">
      <c r="A27" s="6"/>
      <c r="B27" s="10" t="s">
        <v>34</v>
      </c>
      <c r="C27" s="9">
        <v>0</v>
      </c>
      <c r="D27" s="25">
        <v>0</v>
      </c>
      <c r="E27" s="9">
        <v>1.2</v>
      </c>
      <c r="F27" s="9">
        <v>1</v>
      </c>
      <c r="G27" s="17">
        <f t="shared" si="2"/>
        <v>0</v>
      </c>
      <c r="H27" s="18">
        <f t="shared" si="0"/>
        <v>0</v>
      </c>
      <c r="I27" s="22">
        <f t="shared" si="1"/>
        <v>0</v>
      </c>
    </row>
    <row r="28" spans="1:9" ht="14.25">
      <c r="A28" s="6"/>
      <c r="B28" s="10" t="s">
        <v>35</v>
      </c>
      <c r="C28" s="9">
        <v>0</v>
      </c>
      <c r="D28" s="25">
        <v>0</v>
      </c>
      <c r="E28" s="9">
        <v>1.2</v>
      </c>
      <c r="F28" s="9">
        <v>1</v>
      </c>
      <c r="G28" s="17">
        <f t="shared" si="2"/>
        <v>0</v>
      </c>
      <c r="H28" s="18">
        <f t="shared" si="0"/>
        <v>0</v>
      </c>
      <c r="I28" s="22">
        <f t="shared" si="1"/>
        <v>0</v>
      </c>
    </row>
    <row r="29" spans="1:9" ht="14.25">
      <c r="A29" s="6"/>
      <c r="B29" s="10" t="s">
        <v>36</v>
      </c>
      <c r="C29" s="9">
        <v>0</v>
      </c>
      <c r="D29" s="25">
        <v>0</v>
      </c>
      <c r="E29" s="9">
        <v>1.2</v>
      </c>
      <c r="F29" s="9">
        <v>1</v>
      </c>
      <c r="G29" s="17">
        <f t="shared" si="2"/>
        <v>0</v>
      </c>
      <c r="H29" s="18">
        <f t="shared" si="0"/>
        <v>0</v>
      </c>
      <c r="I29" s="22">
        <f t="shared" si="1"/>
        <v>0</v>
      </c>
    </row>
    <row r="30" spans="1:9" ht="14.25">
      <c r="A30" s="6">
        <v>10</v>
      </c>
      <c r="B30" s="7" t="s">
        <v>37</v>
      </c>
      <c r="C30" s="9">
        <v>0</v>
      </c>
      <c r="D30" s="25">
        <v>30000</v>
      </c>
      <c r="E30" s="9">
        <v>0.9</v>
      </c>
      <c r="F30" s="9">
        <v>1</v>
      </c>
      <c r="G30" s="17">
        <f t="shared" si="2"/>
        <v>27000</v>
      </c>
      <c r="H30" s="26">
        <f t="shared" si="0"/>
        <v>0.19992506512373884</v>
      </c>
      <c r="I30" s="22">
        <f t="shared" si="1"/>
        <v>2432.09</v>
      </c>
    </row>
    <row r="31" spans="1:9" ht="14.25">
      <c r="A31" s="6">
        <v>11</v>
      </c>
      <c r="B31" s="7" t="s">
        <v>38</v>
      </c>
      <c r="C31" s="9">
        <v>0</v>
      </c>
      <c r="D31" s="25">
        <v>5000</v>
      </c>
      <c r="E31" s="9">
        <v>0.9</v>
      </c>
      <c r="F31" s="9">
        <v>1</v>
      </c>
      <c r="G31" s="17">
        <f t="shared" si="2"/>
        <v>4500</v>
      </c>
      <c r="H31" s="26">
        <f t="shared" si="0"/>
        <v>0.033320844187289804</v>
      </c>
      <c r="I31" s="22">
        <f t="shared" si="1"/>
        <v>405.35</v>
      </c>
    </row>
    <row r="32" spans="1:9" ht="14.25">
      <c r="A32" s="6">
        <v>12</v>
      </c>
      <c r="B32" s="7" t="s">
        <v>39</v>
      </c>
      <c r="C32" s="9">
        <v>0</v>
      </c>
      <c r="D32" s="25">
        <v>4000</v>
      </c>
      <c r="E32" s="9">
        <v>1</v>
      </c>
      <c r="F32" s="9">
        <v>1</v>
      </c>
      <c r="G32" s="17">
        <f t="shared" si="2"/>
        <v>4000</v>
      </c>
      <c r="H32" s="26">
        <f t="shared" si="0"/>
        <v>0.029618528166479828</v>
      </c>
      <c r="I32" s="22">
        <f t="shared" si="1"/>
        <v>360.31</v>
      </c>
    </row>
    <row r="33" spans="1:9" ht="14.25">
      <c r="A33" s="6">
        <v>13</v>
      </c>
      <c r="B33" s="7" t="s">
        <v>40</v>
      </c>
      <c r="C33" s="9">
        <v>0</v>
      </c>
      <c r="D33" s="25">
        <v>0</v>
      </c>
      <c r="E33" s="9">
        <v>1.1</v>
      </c>
      <c r="F33" s="9">
        <v>1</v>
      </c>
      <c r="G33" s="17">
        <f t="shared" si="2"/>
        <v>0</v>
      </c>
      <c r="H33" s="18">
        <f t="shared" si="0"/>
        <v>0</v>
      </c>
      <c r="I33" s="22">
        <f t="shared" si="1"/>
        <v>0</v>
      </c>
    </row>
    <row r="34" spans="1:9" ht="14.25">
      <c r="A34" s="6"/>
      <c r="B34" s="10" t="s">
        <v>41</v>
      </c>
      <c r="C34" s="9">
        <v>0</v>
      </c>
      <c r="D34" s="25">
        <v>0</v>
      </c>
      <c r="E34" s="9">
        <v>1.2</v>
      </c>
      <c r="F34" s="9">
        <v>1</v>
      </c>
      <c r="G34" s="17">
        <f t="shared" si="2"/>
        <v>0</v>
      </c>
      <c r="H34" s="18">
        <f t="shared" si="0"/>
        <v>0</v>
      </c>
      <c r="I34" s="22">
        <f t="shared" si="1"/>
        <v>0</v>
      </c>
    </row>
    <row r="35" spans="1:9" ht="14.25">
      <c r="A35" s="6">
        <v>14</v>
      </c>
      <c r="B35" s="7" t="s">
        <v>42</v>
      </c>
      <c r="C35" s="9">
        <v>0</v>
      </c>
      <c r="D35" s="25">
        <v>1680</v>
      </c>
      <c r="E35" s="9">
        <v>1</v>
      </c>
      <c r="F35" s="9">
        <v>1</v>
      </c>
      <c r="G35" s="17">
        <f t="shared" si="2"/>
        <v>1680</v>
      </c>
      <c r="H35" s="26">
        <f t="shared" si="0"/>
        <v>0.012439781829921528</v>
      </c>
      <c r="I35" s="22">
        <f t="shared" si="1"/>
        <v>151.33</v>
      </c>
    </row>
    <row r="36" spans="1:9" ht="14.25">
      <c r="A36" s="6"/>
      <c r="B36" s="14" t="s">
        <v>43</v>
      </c>
      <c r="C36" s="9">
        <v>0</v>
      </c>
      <c r="D36" s="25">
        <v>0</v>
      </c>
      <c r="E36" s="9">
        <v>1.2</v>
      </c>
      <c r="F36" s="9">
        <v>1</v>
      </c>
      <c r="G36" s="17">
        <f t="shared" si="2"/>
        <v>0</v>
      </c>
      <c r="H36" s="18">
        <f t="shared" si="0"/>
        <v>0</v>
      </c>
      <c r="I36" s="22">
        <f t="shared" si="1"/>
        <v>0</v>
      </c>
    </row>
    <row r="37" spans="1:9" ht="14.25">
      <c r="A37" s="6"/>
      <c r="B37" s="10" t="s">
        <v>44</v>
      </c>
      <c r="C37" s="9">
        <v>144</v>
      </c>
      <c r="D37" s="25">
        <v>320</v>
      </c>
      <c r="E37" s="9">
        <v>1.2</v>
      </c>
      <c r="F37" s="9">
        <v>1</v>
      </c>
      <c r="G37" s="17">
        <f t="shared" si="2"/>
        <v>556.8</v>
      </c>
      <c r="H37" s="26">
        <f t="shared" si="0"/>
        <v>0.004122899120773992</v>
      </c>
      <c r="I37" s="22">
        <f t="shared" si="1"/>
        <v>50.16</v>
      </c>
    </row>
    <row r="38" spans="1:9" ht="14.25">
      <c r="A38" s="6"/>
      <c r="B38" s="10" t="s">
        <v>45</v>
      </c>
      <c r="C38" s="9">
        <v>0</v>
      </c>
      <c r="D38" s="25">
        <v>0</v>
      </c>
      <c r="E38" s="9">
        <v>1.2</v>
      </c>
      <c r="F38" s="9">
        <v>1</v>
      </c>
      <c r="G38" s="17">
        <f t="shared" si="2"/>
        <v>0</v>
      </c>
      <c r="H38" s="18">
        <f t="shared" si="0"/>
        <v>0</v>
      </c>
      <c r="I38" s="22">
        <f t="shared" si="1"/>
        <v>0</v>
      </c>
    </row>
    <row r="39" spans="1:9" ht="14.25">
      <c r="A39" s="6">
        <v>15</v>
      </c>
      <c r="B39" s="7" t="s">
        <v>46</v>
      </c>
      <c r="C39" s="9">
        <v>0</v>
      </c>
      <c r="D39" s="25">
        <v>0</v>
      </c>
      <c r="E39" s="9">
        <v>1</v>
      </c>
      <c r="F39" s="9">
        <v>1</v>
      </c>
      <c r="G39" s="17">
        <f t="shared" si="2"/>
        <v>0</v>
      </c>
      <c r="H39" s="18">
        <f t="shared" si="0"/>
        <v>0</v>
      </c>
      <c r="I39" s="22">
        <f t="shared" si="1"/>
        <v>0</v>
      </c>
    </row>
    <row r="40" spans="1:9" ht="14.25">
      <c r="A40" s="6"/>
      <c r="B40" s="10" t="s">
        <v>47</v>
      </c>
      <c r="C40" s="9">
        <v>0</v>
      </c>
      <c r="D40" s="25">
        <v>0</v>
      </c>
      <c r="E40" s="9">
        <v>1.2</v>
      </c>
      <c r="F40" s="9">
        <v>1</v>
      </c>
      <c r="G40" s="17">
        <f t="shared" si="2"/>
        <v>0</v>
      </c>
      <c r="H40" s="18">
        <f t="shared" si="0"/>
        <v>0</v>
      </c>
      <c r="I40" s="22">
        <f t="shared" si="1"/>
        <v>0</v>
      </c>
    </row>
    <row r="41" spans="1:9" ht="14.25">
      <c r="A41" s="6"/>
      <c r="B41" s="10" t="s">
        <v>48</v>
      </c>
      <c r="C41" s="9">
        <v>0</v>
      </c>
      <c r="D41" s="25">
        <v>0</v>
      </c>
      <c r="E41" s="9">
        <v>1.2</v>
      </c>
      <c r="F41" s="9">
        <v>1</v>
      </c>
      <c r="G41" s="17">
        <f t="shared" si="2"/>
        <v>0</v>
      </c>
      <c r="H41" s="18">
        <f t="shared" si="0"/>
        <v>0</v>
      </c>
      <c r="I41" s="22">
        <f t="shared" si="1"/>
        <v>0</v>
      </c>
    </row>
    <row r="42" spans="1:9" ht="14.25">
      <c r="A42" s="6">
        <v>16</v>
      </c>
      <c r="B42" s="7" t="s">
        <v>49</v>
      </c>
      <c r="C42" s="9">
        <v>0</v>
      </c>
      <c r="D42" s="25">
        <v>522</v>
      </c>
      <c r="E42" s="9">
        <v>1</v>
      </c>
      <c r="F42" s="9">
        <v>1</v>
      </c>
      <c r="G42" s="17">
        <f>((C42-522)+D42)*E42*F42</f>
        <v>0</v>
      </c>
      <c r="H42" s="18">
        <f t="shared" si="0"/>
        <v>0</v>
      </c>
      <c r="I42" s="22">
        <f t="shared" si="1"/>
        <v>0</v>
      </c>
    </row>
    <row r="43" spans="1:9" ht="14.25">
      <c r="A43" s="6"/>
      <c r="B43" s="10" t="s">
        <v>50</v>
      </c>
      <c r="C43" s="9">
        <v>0</v>
      </c>
      <c r="D43" s="25">
        <v>0</v>
      </c>
      <c r="E43" s="9">
        <v>1.2</v>
      </c>
      <c r="F43" s="9">
        <v>1</v>
      </c>
      <c r="G43" s="17">
        <f t="shared" si="2"/>
        <v>0</v>
      </c>
      <c r="H43" s="18">
        <f t="shared" si="0"/>
        <v>0</v>
      </c>
      <c r="I43" s="22">
        <f t="shared" si="1"/>
        <v>0</v>
      </c>
    </row>
    <row r="44" spans="1:9" ht="14.25">
      <c r="A44" s="6"/>
      <c r="B44" s="10" t="s">
        <v>51</v>
      </c>
      <c r="C44" s="9">
        <v>0</v>
      </c>
      <c r="D44" s="25">
        <v>0</v>
      </c>
      <c r="E44" s="9">
        <v>1.2</v>
      </c>
      <c r="F44" s="9">
        <v>1</v>
      </c>
      <c r="G44" s="17">
        <f t="shared" si="2"/>
        <v>0</v>
      </c>
      <c r="H44" s="18">
        <f t="shared" si="0"/>
        <v>0</v>
      </c>
      <c r="I44" s="22">
        <f t="shared" si="1"/>
        <v>0</v>
      </c>
    </row>
    <row r="45" spans="1:9" ht="14.25">
      <c r="A45" s="6"/>
      <c r="B45" s="10" t="s">
        <v>52</v>
      </c>
      <c r="C45" s="9">
        <v>0</v>
      </c>
      <c r="D45" s="25">
        <v>0</v>
      </c>
      <c r="E45" s="9">
        <v>1.2</v>
      </c>
      <c r="F45" s="9">
        <v>1</v>
      </c>
      <c r="G45" s="17">
        <f t="shared" si="2"/>
        <v>0</v>
      </c>
      <c r="H45" s="18">
        <f t="shared" si="0"/>
        <v>0</v>
      </c>
      <c r="I45" s="22">
        <f t="shared" si="1"/>
        <v>0</v>
      </c>
    </row>
    <row r="46" spans="1:9" ht="14.25">
      <c r="A46" s="6"/>
      <c r="B46" s="10" t="s">
        <v>53</v>
      </c>
      <c r="C46" s="9">
        <v>0</v>
      </c>
      <c r="D46" s="25">
        <v>511</v>
      </c>
      <c r="E46" s="9">
        <v>1.2</v>
      </c>
      <c r="F46" s="9">
        <v>1</v>
      </c>
      <c r="G46" s="17">
        <f t="shared" si="2"/>
        <v>613.1999999999999</v>
      </c>
      <c r="H46" s="26">
        <f t="shared" si="0"/>
        <v>0.004540520367921358</v>
      </c>
      <c r="I46" s="22">
        <f t="shared" si="1"/>
        <v>55.24</v>
      </c>
    </row>
    <row r="47" spans="1:9" ht="14.25">
      <c r="A47" s="6">
        <v>17</v>
      </c>
      <c r="B47" s="7" t="s">
        <v>54</v>
      </c>
      <c r="C47" s="9">
        <v>0</v>
      </c>
      <c r="D47" s="25">
        <v>0</v>
      </c>
      <c r="E47" s="9">
        <v>1</v>
      </c>
      <c r="F47" s="9">
        <v>1</v>
      </c>
      <c r="G47" s="17">
        <f t="shared" si="2"/>
        <v>0</v>
      </c>
      <c r="H47" s="18">
        <f t="shared" si="0"/>
        <v>0</v>
      </c>
      <c r="I47" s="22">
        <f t="shared" si="1"/>
        <v>0</v>
      </c>
    </row>
    <row r="48" spans="1:9" ht="14.25">
      <c r="A48" s="6"/>
      <c r="B48" s="10" t="s">
        <v>55</v>
      </c>
      <c r="C48" s="9">
        <v>0</v>
      </c>
      <c r="D48" s="25">
        <v>0</v>
      </c>
      <c r="E48" s="9">
        <v>1.2</v>
      </c>
      <c r="F48" s="9">
        <v>1</v>
      </c>
      <c r="G48" s="17">
        <f t="shared" si="2"/>
        <v>0</v>
      </c>
      <c r="H48" s="18">
        <f t="shared" si="0"/>
        <v>0</v>
      </c>
      <c r="I48" s="22">
        <f t="shared" si="1"/>
        <v>0</v>
      </c>
    </row>
    <row r="49" spans="1:9" ht="14.25">
      <c r="A49" s="6"/>
      <c r="B49" s="10" t="s">
        <v>56</v>
      </c>
      <c r="C49" s="9">
        <v>0</v>
      </c>
      <c r="D49" s="25">
        <v>0</v>
      </c>
      <c r="E49" s="9">
        <v>1.1</v>
      </c>
      <c r="F49" s="9">
        <v>1</v>
      </c>
      <c r="G49" s="17">
        <f t="shared" si="2"/>
        <v>0</v>
      </c>
      <c r="H49" s="18">
        <f t="shared" si="0"/>
        <v>0</v>
      </c>
      <c r="I49" s="22">
        <f t="shared" si="1"/>
        <v>0</v>
      </c>
    </row>
    <row r="50" spans="1:9" ht="14.25">
      <c r="A50" s="6"/>
      <c r="B50" s="10" t="s">
        <v>57</v>
      </c>
      <c r="C50" s="9">
        <v>0</v>
      </c>
      <c r="D50" s="25">
        <v>0</v>
      </c>
      <c r="E50" s="9">
        <v>1.2</v>
      </c>
      <c r="F50" s="9">
        <v>1</v>
      </c>
      <c r="G50" s="17">
        <f t="shared" si="2"/>
        <v>0</v>
      </c>
      <c r="H50" s="18">
        <f t="shared" si="0"/>
        <v>0</v>
      </c>
      <c r="I50" s="22">
        <f t="shared" si="1"/>
        <v>0</v>
      </c>
    </row>
    <row r="51" spans="1:9" ht="14.25">
      <c r="A51" s="6">
        <v>18</v>
      </c>
      <c r="B51" s="7" t="s">
        <v>58</v>
      </c>
      <c r="C51" s="9">
        <v>0</v>
      </c>
      <c r="D51" s="25">
        <v>0</v>
      </c>
      <c r="E51" s="9">
        <v>1.1</v>
      </c>
      <c r="F51" s="9">
        <v>1</v>
      </c>
      <c r="G51" s="17">
        <f t="shared" si="2"/>
        <v>0</v>
      </c>
      <c r="H51" s="18">
        <f t="shared" si="0"/>
        <v>0</v>
      </c>
      <c r="I51" s="22">
        <f t="shared" si="1"/>
        <v>0</v>
      </c>
    </row>
    <row r="52" spans="1:9" ht="14.25">
      <c r="A52" s="6"/>
      <c r="B52" s="10" t="s">
        <v>59</v>
      </c>
      <c r="C52" s="9">
        <v>0</v>
      </c>
      <c r="D52" s="25">
        <v>0</v>
      </c>
      <c r="E52" s="9">
        <v>1.2</v>
      </c>
      <c r="F52" s="9">
        <v>1</v>
      </c>
      <c r="G52" s="17">
        <f t="shared" si="2"/>
        <v>0</v>
      </c>
      <c r="H52" s="18">
        <f t="shared" si="0"/>
        <v>0</v>
      </c>
      <c r="I52" s="22">
        <f t="shared" si="1"/>
        <v>0</v>
      </c>
    </row>
    <row r="53" spans="1:9" ht="14.25">
      <c r="A53" s="6">
        <v>19</v>
      </c>
      <c r="B53" s="7" t="s">
        <v>60</v>
      </c>
      <c r="C53" s="9">
        <v>0</v>
      </c>
      <c r="D53" s="25">
        <v>0</v>
      </c>
      <c r="E53" s="9">
        <v>1.1</v>
      </c>
      <c r="F53" s="9">
        <v>1</v>
      </c>
      <c r="G53" s="17">
        <f t="shared" si="2"/>
        <v>0</v>
      </c>
      <c r="H53" s="18">
        <f t="shared" si="0"/>
        <v>0</v>
      </c>
      <c r="I53" s="22">
        <f t="shared" si="1"/>
        <v>0</v>
      </c>
    </row>
    <row r="54" spans="1:9" ht="14.25">
      <c r="A54" s="6"/>
      <c r="B54" s="14" t="s">
        <v>61</v>
      </c>
      <c r="C54" s="9">
        <v>0</v>
      </c>
      <c r="D54" s="25">
        <v>0</v>
      </c>
      <c r="E54" s="9">
        <v>1.2</v>
      </c>
      <c r="F54" s="9">
        <v>1</v>
      </c>
      <c r="G54" s="17">
        <f t="shared" si="2"/>
        <v>0</v>
      </c>
      <c r="H54" s="18">
        <f t="shared" si="0"/>
        <v>0</v>
      </c>
      <c r="I54" s="22">
        <f t="shared" si="1"/>
        <v>0</v>
      </c>
    </row>
    <row r="55" spans="1:9" ht="14.25">
      <c r="A55" s="6"/>
      <c r="B55" s="14" t="s">
        <v>62</v>
      </c>
      <c r="C55" s="9">
        <v>0</v>
      </c>
      <c r="D55" s="25">
        <v>0</v>
      </c>
      <c r="E55" s="9">
        <v>1.2</v>
      </c>
      <c r="F55" s="9">
        <v>1</v>
      </c>
      <c r="G55" s="17">
        <f t="shared" si="2"/>
        <v>0</v>
      </c>
      <c r="H55" s="18">
        <f t="shared" si="0"/>
        <v>0</v>
      </c>
      <c r="I55" s="22">
        <f t="shared" si="1"/>
        <v>0</v>
      </c>
    </row>
    <row r="56" spans="1:9" ht="14.25">
      <c r="A56" s="6"/>
      <c r="B56" s="14" t="s">
        <v>63</v>
      </c>
      <c r="C56" s="9">
        <v>0</v>
      </c>
      <c r="D56" s="25">
        <v>0</v>
      </c>
      <c r="E56" s="9">
        <v>1.2</v>
      </c>
      <c r="F56" s="9">
        <v>1</v>
      </c>
      <c r="G56" s="17">
        <f t="shared" si="2"/>
        <v>0</v>
      </c>
      <c r="H56" s="18">
        <f t="shared" si="0"/>
        <v>0</v>
      </c>
      <c r="I56" s="22">
        <f t="shared" si="1"/>
        <v>0</v>
      </c>
    </row>
    <row r="57" spans="1:9" ht="25.5">
      <c r="A57" s="6">
        <v>20</v>
      </c>
      <c r="B57" s="7" t="s">
        <v>64</v>
      </c>
      <c r="C57" s="9">
        <v>0</v>
      </c>
      <c r="D57" s="25">
        <v>0</v>
      </c>
      <c r="E57" s="9">
        <v>1.1</v>
      </c>
      <c r="F57" s="9">
        <v>1</v>
      </c>
      <c r="G57" s="17">
        <f t="shared" si="2"/>
        <v>0</v>
      </c>
      <c r="H57" s="18">
        <f t="shared" si="0"/>
        <v>0</v>
      </c>
      <c r="I57" s="22">
        <f t="shared" si="1"/>
        <v>0</v>
      </c>
    </row>
    <row r="58" spans="1:9" ht="15.75">
      <c r="A58" s="6"/>
      <c r="B58" s="10" t="s">
        <v>65</v>
      </c>
      <c r="C58" s="9">
        <v>0</v>
      </c>
      <c r="D58" s="25">
        <v>0</v>
      </c>
      <c r="E58" s="9">
        <v>1.2</v>
      </c>
      <c r="F58" s="9">
        <v>1</v>
      </c>
      <c r="G58" s="17">
        <f t="shared" si="2"/>
        <v>0</v>
      </c>
      <c r="H58" s="18">
        <f t="shared" si="0"/>
        <v>0</v>
      </c>
      <c r="I58" s="22">
        <f t="shared" si="1"/>
        <v>0</v>
      </c>
    </row>
    <row r="59" spans="1:9" ht="15.75">
      <c r="A59" s="6"/>
      <c r="B59" s="10" t="s">
        <v>66</v>
      </c>
      <c r="C59" s="9">
        <v>0</v>
      </c>
      <c r="D59" s="25">
        <v>91</v>
      </c>
      <c r="E59" s="9">
        <v>1.2</v>
      </c>
      <c r="F59" s="9">
        <v>1</v>
      </c>
      <c r="G59" s="17">
        <f>((C59-91)+D59)*E59*F59</f>
        <v>0</v>
      </c>
      <c r="H59" s="18">
        <f t="shared" si="0"/>
        <v>0</v>
      </c>
      <c r="I59" s="22">
        <f t="shared" si="1"/>
        <v>0</v>
      </c>
    </row>
    <row r="60" spans="1:9" ht="15.75">
      <c r="A60" s="4" t="s">
        <v>67</v>
      </c>
      <c r="B60" s="4"/>
      <c r="C60" s="4">
        <f>SUM(C4:C59)</f>
        <v>2094</v>
      </c>
      <c r="D60" s="4">
        <f>SUM(D4:D59)</f>
        <v>159790</v>
      </c>
      <c r="E60" s="19" t="s">
        <v>68</v>
      </c>
      <c r="F60" s="19" t="s">
        <v>68</v>
      </c>
      <c r="G60" s="4">
        <f>SUM(G4:G59)</f>
        <v>135050.59999999998</v>
      </c>
      <c r="H60" s="20">
        <f>SUM(H4:H59)</f>
        <v>1</v>
      </c>
      <c r="I60" s="23">
        <f>SUM(I4:I59)</f>
        <v>12164.999999999998</v>
      </c>
    </row>
    <row r="61" spans="1:9" ht="75" customHeight="1">
      <c r="A61" s="15" t="s">
        <v>69</v>
      </c>
      <c r="B61" s="16"/>
      <c r="C61" s="16"/>
      <c r="D61" s="16"/>
      <c r="E61" s="16"/>
      <c r="F61" s="16"/>
      <c r="G61" s="16"/>
      <c r="H61" s="16"/>
      <c r="I61" s="16"/>
    </row>
    <row r="67" ht="15.75">
      <c r="F67" s="24"/>
    </row>
  </sheetData>
  <sheetProtection/>
  <mergeCells count="7">
    <mergeCell ref="A1:I1"/>
    <mergeCell ref="C2:H2"/>
    <mergeCell ref="A60:B60"/>
    <mergeCell ref="A61:I61"/>
    <mergeCell ref="A2:A3"/>
    <mergeCell ref="B2:B3"/>
    <mergeCell ref="I2:I3"/>
  </mergeCells>
  <printOptions/>
  <pageMargins left="0.3937007874015748" right="0.3937007874015748" top="0.3937007874015748" bottom="0.3937007874015748" header="0.1968503937007874" footer="0.1968503937007874"/>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A1:K67"/>
  <sheetViews>
    <sheetView tabSelected="1" workbookViewId="0" topLeftCell="A1">
      <selection activeCell="A1" sqref="A1:K1"/>
    </sheetView>
  </sheetViews>
  <sheetFormatPr defaultColWidth="9.00390625" defaultRowHeight="14.25"/>
  <cols>
    <col min="1" max="1" width="5.25390625" style="0" bestFit="1" customWidth="1"/>
    <col min="2" max="2" width="18.00390625" style="0" bestFit="1" customWidth="1"/>
    <col min="3" max="3" width="11.00390625" style="0" bestFit="1" customWidth="1"/>
    <col min="6" max="6" width="9.00390625" style="1" customWidth="1"/>
    <col min="7" max="7" width="9.00390625" style="0" hidden="1" customWidth="1"/>
    <col min="9" max="9" width="10.50390625" style="0" bestFit="1" customWidth="1"/>
    <col min="10" max="10" width="11.00390625" style="0" bestFit="1" customWidth="1"/>
    <col min="11" max="11" width="9.50390625" style="0" bestFit="1" customWidth="1"/>
  </cols>
  <sheetData>
    <row r="1" spans="1:11" ht="51" customHeight="1">
      <c r="A1" s="2" t="s">
        <v>70</v>
      </c>
      <c r="B1" s="3"/>
      <c r="C1" s="3"/>
      <c r="D1" s="3"/>
      <c r="E1" s="3"/>
      <c r="F1" s="3"/>
      <c r="G1" s="3"/>
      <c r="H1" s="3"/>
      <c r="I1" s="3"/>
      <c r="J1" s="3"/>
      <c r="K1" s="3"/>
    </row>
    <row r="2" spans="1:11" ht="14.25">
      <c r="A2" s="4" t="s">
        <v>1</v>
      </c>
      <c r="B2" s="4" t="s">
        <v>2</v>
      </c>
      <c r="C2" s="5" t="s">
        <v>71</v>
      </c>
      <c r="D2" s="5"/>
      <c r="E2" s="5"/>
      <c r="F2" s="5"/>
      <c r="G2" s="5"/>
      <c r="H2" s="5"/>
      <c r="I2" s="21"/>
      <c r="J2" s="21"/>
      <c r="K2" s="4" t="s">
        <v>4</v>
      </c>
    </row>
    <row r="3" spans="1:11" ht="24">
      <c r="A3" s="4"/>
      <c r="B3" s="4"/>
      <c r="C3" s="4" t="s">
        <v>72</v>
      </c>
      <c r="D3" s="4" t="s">
        <v>73</v>
      </c>
      <c r="E3" s="4" t="s">
        <v>7</v>
      </c>
      <c r="F3" s="4" t="s">
        <v>8</v>
      </c>
      <c r="G3" s="5" t="s">
        <v>9</v>
      </c>
      <c r="H3" s="5" t="s">
        <v>10</v>
      </c>
      <c r="I3" s="4" t="s">
        <v>74</v>
      </c>
      <c r="J3" s="4" t="s">
        <v>75</v>
      </c>
      <c r="K3" s="5"/>
    </row>
    <row r="4" spans="1:11" ht="14.25">
      <c r="A4" s="6">
        <v>1</v>
      </c>
      <c r="B4" s="7" t="s">
        <v>11</v>
      </c>
      <c r="C4" s="8">
        <v>0</v>
      </c>
      <c r="D4" s="8">
        <v>0</v>
      </c>
      <c r="E4" s="9">
        <v>0.8</v>
      </c>
      <c r="F4" s="9">
        <v>1</v>
      </c>
      <c r="G4" s="17">
        <f>(C4+D4)*E4*F4</f>
        <v>0</v>
      </c>
      <c r="H4" s="18">
        <f>G4/$G$60</f>
        <v>0</v>
      </c>
      <c r="I4" s="22">
        <v>0</v>
      </c>
      <c r="J4" s="22">
        <f>ROUND(189*H4,2)</f>
        <v>0</v>
      </c>
      <c r="K4" s="22">
        <f>J4-I4</f>
        <v>0</v>
      </c>
    </row>
    <row r="5" spans="1:11" ht="14.25">
      <c r="A5" s="6">
        <v>2</v>
      </c>
      <c r="B5" s="7" t="s">
        <v>12</v>
      </c>
      <c r="C5" s="8">
        <v>0</v>
      </c>
      <c r="D5" s="8">
        <v>0</v>
      </c>
      <c r="E5" s="9">
        <v>0.9</v>
      </c>
      <c r="F5" s="9">
        <v>1</v>
      </c>
      <c r="G5" s="17">
        <f aca="true" t="shared" si="0" ref="G5:G59">(C5+D5)*E5*F5</f>
        <v>0</v>
      </c>
      <c r="H5" s="18">
        <f aca="true" t="shared" si="1" ref="H5:H59">G5/$G$60</f>
        <v>0</v>
      </c>
      <c r="I5" s="22">
        <v>0</v>
      </c>
      <c r="J5" s="22">
        <f aca="true" t="shared" si="2" ref="J5:J59">ROUND(189*H5,2)</f>
        <v>0</v>
      </c>
      <c r="K5" s="22">
        <f aca="true" t="shared" si="3" ref="K5:K59">J5-I5</f>
        <v>0</v>
      </c>
    </row>
    <row r="6" spans="1:11" ht="14.25">
      <c r="A6" s="6">
        <v>3</v>
      </c>
      <c r="B6" s="7" t="s">
        <v>13</v>
      </c>
      <c r="C6" s="8">
        <v>0</v>
      </c>
      <c r="D6" s="9">
        <v>5574</v>
      </c>
      <c r="E6" s="9">
        <v>1</v>
      </c>
      <c r="F6" s="9">
        <v>1</v>
      </c>
      <c r="G6" s="17">
        <f t="shared" si="0"/>
        <v>5574</v>
      </c>
      <c r="H6" s="18">
        <f t="shared" si="1"/>
        <v>1</v>
      </c>
      <c r="I6" s="22">
        <v>1041</v>
      </c>
      <c r="J6" s="22">
        <f t="shared" si="2"/>
        <v>189</v>
      </c>
      <c r="K6" s="22">
        <f t="shared" si="3"/>
        <v>-852</v>
      </c>
    </row>
    <row r="7" spans="1:11" ht="14.25">
      <c r="A7" s="6"/>
      <c r="B7" s="10" t="s">
        <v>14</v>
      </c>
      <c r="C7" s="8">
        <v>0</v>
      </c>
      <c r="D7" s="8">
        <v>0</v>
      </c>
      <c r="E7" s="9">
        <v>1.1</v>
      </c>
      <c r="F7" s="9">
        <v>1</v>
      </c>
      <c r="G7" s="17">
        <f t="shared" si="0"/>
        <v>0</v>
      </c>
      <c r="H7" s="18">
        <f t="shared" si="1"/>
        <v>0</v>
      </c>
      <c r="I7" s="22">
        <v>0</v>
      </c>
      <c r="J7" s="22">
        <f t="shared" si="2"/>
        <v>0</v>
      </c>
      <c r="K7" s="22">
        <f t="shared" si="3"/>
        <v>0</v>
      </c>
    </row>
    <row r="8" spans="1:11" ht="14.25">
      <c r="A8" s="6">
        <v>4</v>
      </c>
      <c r="B8" s="7" t="s">
        <v>15</v>
      </c>
      <c r="C8" s="8">
        <v>0</v>
      </c>
      <c r="D8" s="8">
        <v>0</v>
      </c>
      <c r="E8" s="9">
        <v>0.9</v>
      </c>
      <c r="F8" s="9">
        <v>1</v>
      </c>
      <c r="G8" s="17">
        <f t="shared" si="0"/>
        <v>0</v>
      </c>
      <c r="H8" s="18">
        <f t="shared" si="1"/>
        <v>0</v>
      </c>
      <c r="I8" s="22">
        <v>0</v>
      </c>
      <c r="J8" s="22">
        <f t="shared" si="2"/>
        <v>0</v>
      </c>
      <c r="K8" s="22">
        <f t="shared" si="3"/>
        <v>0</v>
      </c>
    </row>
    <row r="9" spans="1:11" ht="14.25">
      <c r="A9" s="6"/>
      <c r="B9" s="11" t="s">
        <v>16</v>
      </c>
      <c r="C9" s="8">
        <v>0</v>
      </c>
      <c r="D9" s="8">
        <v>0</v>
      </c>
      <c r="E9" s="9">
        <v>1</v>
      </c>
      <c r="F9" s="9">
        <v>1</v>
      </c>
      <c r="G9" s="17">
        <f t="shared" si="0"/>
        <v>0</v>
      </c>
      <c r="H9" s="18">
        <f t="shared" si="1"/>
        <v>0</v>
      </c>
      <c r="I9" s="22">
        <v>0</v>
      </c>
      <c r="J9" s="22">
        <f t="shared" si="2"/>
        <v>0</v>
      </c>
      <c r="K9" s="22">
        <f t="shared" si="3"/>
        <v>0</v>
      </c>
    </row>
    <row r="10" spans="1:11" ht="14.25">
      <c r="A10" s="6">
        <v>5</v>
      </c>
      <c r="B10" s="7" t="s">
        <v>17</v>
      </c>
      <c r="C10" s="8">
        <v>0</v>
      </c>
      <c r="D10" s="8">
        <v>0</v>
      </c>
      <c r="E10" s="9">
        <v>1</v>
      </c>
      <c r="F10" s="9">
        <v>1</v>
      </c>
      <c r="G10" s="17">
        <f t="shared" si="0"/>
        <v>0</v>
      </c>
      <c r="H10" s="18">
        <f t="shared" si="1"/>
        <v>0</v>
      </c>
      <c r="I10" s="22">
        <v>0</v>
      </c>
      <c r="J10" s="22">
        <f t="shared" si="2"/>
        <v>0</v>
      </c>
      <c r="K10" s="22">
        <f t="shared" si="3"/>
        <v>0</v>
      </c>
    </row>
    <row r="11" spans="1:11" ht="14.25">
      <c r="A11" s="6"/>
      <c r="B11" s="11" t="s">
        <v>18</v>
      </c>
      <c r="C11" s="8">
        <v>0</v>
      </c>
      <c r="D11" s="8">
        <v>0</v>
      </c>
      <c r="E11" s="9">
        <v>1.2</v>
      </c>
      <c r="F11" s="9">
        <v>1</v>
      </c>
      <c r="G11" s="17">
        <f t="shared" si="0"/>
        <v>0</v>
      </c>
      <c r="H11" s="18">
        <f t="shared" si="1"/>
        <v>0</v>
      </c>
      <c r="I11" s="22">
        <v>0</v>
      </c>
      <c r="J11" s="22">
        <f t="shared" si="2"/>
        <v>0</v>
      </c>
      <c r="K11" s="22">
        <f t="shared" si="3"/>
        <v>0</v>
      </c>
    </row>
    <row r="12" spans="1:11" ht="14.25">
      <c r="A12" s="6"/>
      <c r="B12" s="11" t="s">
        <v>19</v>
      </c>
      <c r="C12" s="8">
        <v>0</v>
      </c>
      <c r="D12" s="8">
        <v>0</v>
      </c>
      <c r="E12" s="9">
        <v>1.2</v>
      </c>
      <c r="F12" s="9">
        <v>1</v>
      </c>
      <c r="G12" s="17">
        <f t="shared" si="0"/>
        <v>0</v>
      </c>
      <c r="H12" s="18">
        <f t="shared" si="1"/>
        <v>0</v>
      </c>
      <c r="I12" s="22">
        <v>0</v>
      </c>
      <c r="J12" s="22">
        <f t="shared" si="2"/>
        <v>0</v>
      </c>
      <c r="K12" s="22">
        <f t="shared" si="3"/>
        <v>0</v>
      </c>
    </row>
    <row r="13" spans="1:11" ht="14.25">
      <c r="A13" s="6"/>
      <c r="B13" s="12" t="s">
        <v>20</v>
      </c>
      <c r="C13" s="8">
        <v>0</v>
      </c>
      <c r="D13" s="8">
        <v>0</v>
      </c>
      <c r="E13" s="9">
        <v>1.2</v>
      </c>
      <c r="F13" s="9">
        <v>1</v>
      </c>
      <c r="G13" s="17">
        <f t="shared" si="0"/>
        <v>0</v>
      </c>
      <c r="H13" s="18">
        <f t="shared" si="1"/>
        <v>0</v>
      </c>
      <c r="I13" s="22">
        <v>0</v>
      </c>
      <c r="J13" s="22">
        <f t="shared" si="2"/>
        <v>0</v>
      </c>
      <c r="K13" s="22">
        <f t="shared" si="3"/>
        <v>0</v>
      </c>
    </row>
    <row r="14" spans="1:11" ht="14.25">
      <c r="A14" s="6"/>
      <c r="B14" s="12" t="s">
        <v>21</v>
      </c>
      <c r="C14" s="8">
        <v>0</v>
      </c>
      <c r="D14" s="8">
        <v>0</v>
      </c>
      <c r="E14" s="9">
        <v>1.1</v>
      </c>
      <c r="F14" s="9">
        <v>1</v>
      </c>
      <c r="G14" s="17">
        <f t="shared" si="0"/>
        <v>0</v>
      </c>
      <c r="H14" s="18">
        <f t="shared" si="1"/>
        <v>0</v>
      </c>
      <c r="I14" s="22">
        <v>0</v>
      </c>
      <c r="J14" s="22">
        <f t="shared" si="2"/>
        <v>0</v>
      </c>
      <c r="K14" s="22">
        <f t="shared" si="3"/>
        <v>0</v>
      </c>
    </row>
    <row r="15" spans="1:11" ht="14.25">
      <c r="A15" s="6">
        <v>6</v>
      </c>
      <c r="B15" s="7" t="s">
        <v>22</v>
      </c>
      <c r="C15" s="8">
        <v>0</v>
      </c>
      <c r="D15" s="8">
        <v>0</v>
      </c>
      <c r="E15" s="9">
        <v>1.1</v>
      </c>
      <c r="F15" s="9">
        <v>1</v>
      </c>
      <c r="G15" s="17">
        <f t="shared" si="0"/>
        <v>0</v>
      </c>
      <c r="H15" s="18">
        <f t="shared" si="1"/>
        <v>0</v>
      </c>
      <c r="I15" s="22">
        <v>0</v>
      </c>
      <c r="J15" s="22">
        <f t="shared" si="2"/>
        <v>0</v>
      </c>
      <c r="K15" s="22">
        <f t="shared" si="3"/>
        <v>0</v>
      </c>
    </row>
    <row r="16" spans="1:11" ht="14.25">
      <c r="A16" s="6"/>
      <c r="B16" s="13" t="s">
        <v>23</v>
      </c>
      <c r="C16" s="8">
        <v>0</v>
      </c>
      <c r="D16" s="8">
        <v>0</v>
      </c>
      <c r="E16" s="9">
        <v>1.2</v>
      </c>
      <c r="F16" s="9">
        <v>1</v>
      </c>
      <c r="G16" s="17">
        <f t="shared" si="0"/>
        <v>0</v>
      </c>
      <c r="H16" s="18">
        <f t="shared" si="1"/>
        <v>0</v>
      </c>
      <c r="I16" s="22">
        <v>0</v>
      </c>
      <c r="J16" s="22">
        <f t="shared" si="2"/>
        <v>0</v>
      </c>
      <c r="K16" s="22">
        <f t="shared" si="3"/>
        <v>0</v>
      </c>
    </row>
    <row r="17" spans="1:11" ht="14.25">
      <c r="A17" s="6"/>
      <c r="B17" s="13" t="s">
        <v>24</v>
      </c>
      <c r="C17" s="8">
        <v>0</v>
      </c>
      <c r="D17" s="8">
        <v>0</v>
      </c>
      <c r="E17" s="9">
        <v>1.2</v>
      </c>
      <c r="F17" s="9">
        <v>1</v>
      </c>
      <c r="G17" s="17">
        <f t="shared" si="0"/>
        <v>0</v>
      </c>
      <c r="H17" s="18">
        <f t="shared" si="1"/>
        <v>0</v>
      </c>
      <c r="I17" s="22">
        <v>0</v>
      </c>
      <c r="J17" s="22">
        <f t="shared" si="2"/>
        <v>0</v>
      </c>
      <c r="K17" s="22">
        <f t="shared" si="3"/>
        <v>0</v>
      </c>
    </row>
    <row r="18" spans="1:11" ht="14.25">
      <c r="A18" s="6"/>
      <c r="B18" s="13" t="s">
        <v>25</v>
      </c>
      <c r="C18" s="8">
        <v>0</v>
      </c>
      <c r="D18" s="8">
        <v>0</v>
      </c>
      <c r="E18" s="9">
        <v>1.2</v>
      </c>
      <c r="F18" s="9">
        <v>1</v>
      </c>
      <c r="G18" s="17">
        <f t="shared" si="0"/>
        <v>0</v>
      </c>
      <c r="H18" s="18">
        <f t="shared" si="1"/>
        <v>0</v>
      </c>
      <c r="I18" s="22">
        <v>0</v>
      </c>
      <c r="J18" s="22">
        <f t="shared" si="2"/>
        <v>0</v>
      </c>
      <c r="K18" s="22">
        <f t="shared" si="3"/>
        <v>0</v>
      </c>
    </row>
    <row r="19" spans="1:11" ht="14.25">
      <c r="A19" s="6">
        <v>7</v>
      </c>
      <c r="B19" s="7" t="s">
        <v>26</v>
      </c>
      <c r="C19" s="8">
        <v>0</v>
      </c>
      <c r="D19" s="8">
        <v>0</v>
      </c>
      <c r="E19" s="9">
        <v>1</v>
      </c>
      <c r="F19" s="9">
        <v>0.85</v>
      </c>
      <c r="G19" s="17">
        <f t="shared" si="0"/>
        <v>0</v>
      </c>
      <c r="H19" s="18">
        <f t="shared" si="1"/>
        <v>0</v>
      </c>
      <c r="I19" s="22">
        <v>0</v>
      </c>
      <c r="J19" s="22">
        <f t="shared" si="2"/>
        <v>0</v>
      </c>
      <c r="K19" s="22">
        <f t="shared" si="3"/>
        <v>0</v>
      </c>
    </row>
    <row r="20" spans="1:11" ht="14.25">
      <c r="A20" s="6"/>
      <c r="B20" s="10" t="s">
        <v>27</v>
      </c>
      <c r="C20" s="8">
        <v>0</v>
      </c>
      <c r="D20" s="8">
        <v>0</v>
      </c>
      <c r="E20" s="9">
        <v>1.2</v>
      </c>
      <c r="F20" s="9">
        <v>0.85</v>
      </c>
      <c r="G20" s="17">
        <f t="shared" si="0"/>
        <v>0</v>
      </c>
      <c r="H20" s="18">
        <f t="shared" si="1"/>
        <v>0</v>
      </c>
      <c r="I20" s="22">
        <v>0</v>
      </c>
      <c r="J20" s="22">
        <f t="shared" si="2"/>
        <v>0</v>
      </c>
      <c r="K20" s="22">
        <f t="shared" si="3"/>
        <v>0</v>
      </c>
    </row>
    <row r="21" spans="1:11" ht="14.25">
      <c r="A21" s="6"/>
      <c r="B21" s="10" t="s">
        <v>28</v>
      </c>
      <c r="C21" s="8">
        <v>0</v>
      </c>
      <c r="D21" s="8">
        <v>0</v>
      </c>
      <c r="E21" s="9">
        <v>1.2</v>
      </c>
      <c r="F21" s="9">
        <v>0.85</v>
      </c>
      <c r="G21" s="17">
        <f t="shared" si="0"/>
        <v>0</v>
      </c>
      <c r="H21" s="18">
        <f t="shared" si="1"/>
        <v>0</v>
      </c>
      <c r="I21" s="22">
        <v>0</v>
      </c>
      <c r="J21" s="22">
        <f t="shared" si="2"/>
        <v>0</v>
      </c>
      <c r="K21" s="22">
        <f t="shared" si="3"/>
        <v>0</v>
      </c>
    </row>
    <row r="22" spans="1:11" ht="14.25">
      <c r="A22" s="6"/>
      <c r="B22" s="10" t="s">
        <v>29</v>
      </c>
      <c r="C22" s="8">
        <v>0</v>
      </c>
      <c r="D22" s="8">
        <v>0</v>
      </c>
      <c r="E22" s="9">
        <v>1.2</v>
      </c>
      <c r="F22" s="9">
        <v>0.85</v>
      </c>
      <c r="G22" s="17">
        <f t="shared" si="0"/>
        <v>0</v>
      </c>
      <c r="H22" s="18">
        <f t="shared" si="1"/>
        <v>0</v>
      </c>
      <c r="I22" s="22">
        <v>0</v>
      </c>
      <c r="J22" s="22">
        <f t="shared" si="2"/>
        <v>0</v>
      </c>
      <c r="K22" s="22">
        <f t="shared" si="3"/>
        <v>0</v>
      </c>
    </row>
    <row r="23" spans="1:11" ht="14.25">
      <c r="A23" s="6"/>
      <c r="B23" s="10" t="s">
        <v>30</v>
      </c>
      <c r="C23" s="8">
        <v>0</v>
      </c>
      <c r="D23" s="8">
        <v>0</v>
      </c>
      <c r="E23" s="9">
        <v>1.2</v>
      </c>
      <c r="F23" s="9">
        <v>0.85</v>
      </c>
      <c r="G23" s="17">
        <f t="shared" si="0"/>
        <v>0</v>
      </c>
      <c r="H23" s="18">
        <f t="shared" si="1"/>
        <v>0</v>
      </c>
      <c r="I23" s="22">
        <v>0</v>
      </c>
      <c r="J23" s="22">
        <f t="shared" si="2"/>
        <v>0</v>
      </c>
      <c r="K23" s="22">
        <f t="shared" si="3"/>
        <v>0</v>
      </c>
    </row>
    <row r="24" spans="1:11" ht="14.25">
      <c r="A24" s="6">
        <v>8</v>
      </c>
      <c r="B24" s="7" t="s">
        <v>31</v>
      </c>
      <c r="C24" s="8">
        <v>0</v>
      </c>
      <c r="D24" s="8">
        <v>0</v>
      </c>
      <c r="E24" s="9">
        <v>0.9</v>
      </c>
      <c r="F24" s="9">
        <v>1</v>
      </c>
      <c r="G24" s="17">
        <f t="shared" si="0"/>
        <v>0</v>
      </c>
      <c r="H24" s="18">
        <f t="shared" si="1"/>
        <v>0</v>
      </c>
      <c r="I24" s="22">
        <v>0</v>
      </c>
      <c r="J24" s="22">
        <f t="shared" si="2"/>
        <v>0</v>
      </c>
      <c r="K24" s="22">
        <f t="shared" si="3"/>
        <v>0</v>
      </c>
    </row>
    <row r="25" spans="1:11" ht="14.25">
      <c r="A25" s="6"/>
      <c r="B25" s="10" t="s">
        <v>32</v>
      </c>
      <c r="C25" s="8">
        <v>0</v>
      </c>
      <c r="D25" s="8">
        <v>0</v>
      </c>
      <c r="E25" s="9">
        <v>1.1</v>
      </c>
      <c r="F25" s="9">
        <v>1</v>
      </c>
      <c r="G25" s="17">
        <f t="shared" si="0"/>
        <v>0</v>
      </c>
      <c r="H25" s="18">
        <f t="shared" si="1"/>
        <v>0</v>
      </c>
      <c r="I25" s="22">
        <v>0</v>
      </c>
      <c r="J25" s="22">
        <f t="shared" si="2"/>
        <v>0</v>
      </c>
      <c r="K25" s="22">
        <f t="shared" si="3"/>
        <v>0</v>
      </c>
    </row>
    <row r="26" spans="1:11" ht="14.25">
      <c r="A26" s="6">
        <v>9</v>
      </c>
      <c r="B26" s="7" t="s">
        <v>33</v>
      </c>
      <c r="C26" s="8">
        <v>0</v>
      </c>
      <c r="D26" s="8">
        <v>0</v>
      </c>
      <c r="E26" s="9">
        <v>1.1</v>
      </c>
      <c r="F26" s="9">
        <v>1</v>
      </c>
      <c r="G26" s="17">
        <f t="shared" si="0"/>
        <v>0</v>
      </c>
      <c r="H26" s="18">
        <f t="shared" si="1"/>
        <v>0</v>
      </c>
      <c r="I26" s="22">
        <v>0</v>
      </c>
      <c r="J26" s="22">
        <f t="shared" si="2"/>
        <v>0</v>
      </c>
      <c r="K26" s="22">
        <f t="shared" si="3"/>
        <v>0</v>
      </c>
    </row>
    <row r="27" spans="1:11" ht="14.25">
      <c r="A27" s="6"/>
      <c r="B27" s="10" t="s">
        <v>34</v>
      </c>
      <c r="C27" s="8">
        <v>0</v>
      </c>
      <c r="D27" s="8">
        <v>0</v>
      </c>
      <c r="E27" s="9">
        <v>1.2</v>
      </c>
      <c r="F27" s="9">
        <v>1</v>
      </c>
      <c r="G27" s="17">
        <f t="shared" si="0"/>
        <v>0</v>
      </c>
      <c r="H27" s="18">
        <f t="shared" si="1"/>
        <v>0</v>
      </c>
      <c r="I27" s="22">
        <v>0</v>
      </c>
      <c r="J27" s="22">
        <f t="shared" si="2"/>
        <v>0</v>
      </c>
      <c r="K27" s="22">
        <f t="shared" si="3"/>
        <v>0</v>
      </c>
    </row>
    <row r="28" spans="1:11" ht="14.25">
      <c r="A28" s="6"/>
      <c r="B28" s="10" t="s">
        <v>35</v>
      </c>
      <c r="C28" s="8">
        <v>0</v>
      </c>
      <c r="D28" s="8">
        <v>0</v>
      </c>
      <c r="E28" s="9">
        <v>1.2</v>
      </c>
      <c r="F28" s="9">
        <v>1</v>
      </c>
      <c r="G28" s="17">
        <f t="shared" si="0"/>
        <v>0</v>
      </c>
      <c r="H28" s="18">
        <f t="shared" si="1"/>
        <v>0</v>
      </c>
      <c r="I28" s="22">
        <v>0</v>
      </c>
      <c r="J28" s="22">
        <f t="shared" si="2"/>
        <v>0</v>
      </c>
      <c r="K28" s="22">
        <f t="shared" si="3"/>
        <v>0</v>
      </c>
    </row>
    <row r="29" spans="1:11" ht="14.25">
      <c r="A29" s="6"/>
      <c r="B29" s="10" t="s">
        <v>36</v>
      </c>
      <c r="C29" s="8">
        <v>0</v>
      </c>
      <c r="D29" s="8">
        <v>0</v>
      </c>
      <c r="E29" s="9">
        <v>1.2</v>
      </c>
      <c r="F29" s="9">
        <v>1</v>
      </c>
      <c r="G29" s="17">
        <f t="shared" si="0"/>
        <v>0</v>
      </c>
      <c r="H29" s="18">
        <f t="shared" si="1"/>
        <v>0</v>
      </c>
      <c r="I29" s="22">
        <v>0</v>
      </c>
      <c r="J29" s="22">
        <f t="shared" si="2"/>
        <v>0</v>
      </c>
      <c r="K29" s="22">
        <f t="shared" si="3"/>
        <v>0</v>
      </c>
    </row>
    <row r="30" spans="1:11" ht="14.25">
      <c r="A30" s="6">
        <v>10</v>
      </c>
      <c r="B30" s="7" t="s">
        <v>37</v>
      </c>
      <c r="C30" s="8">
        <v>0</v>
      </c>
      <c r="D30" s="8">
        <v>0</v>
      </c>
      <c r="E30" s="9">
        <v>0.9</v>
      </c>
      <c r="F30" s="9">
        <v>1</v>
      </c>
      <c r="G30" s="17">
        <f t="shared" si="0"/>
        <v>0</v>
      </c>
      <c r="H30" s="18">
        <f t="shared" si="1"/>
        <v>0</v>
      </c>
      <c r="I30" s="22">
        <v>0</v>
      </c>
      <c r="J30" s="22">
        <f t="shared" si="2"/>
        <v>0</v>
      </c>
      <c r="K30" s="22">
        <f t="shared" si="3"/>
        <v>0</v>
      </c>
    </row>
    <row r="31" spans="1:11" ht="14.25">
      <c r="A31" s="6">
        <v>11</v>
      </c>
      <c r="B31" s="7" t="s">
        <v>38</v>
      </c>
      <c r="C31" s="8">
        <v>0</v>
      </c>
      <c r="D31" s="8">
        <v>0</v>
      </c>
      <c r="E31" s="9">
        <v>0.9</v>
      </c>
      <c r="F31" s="9">
        <v>1</v>
      </c>
      <c r="G31" s="17">
        <f t="shared" si="0"/>
        <v>0</v>
      </c>
      <c r="H31" s="18">
        <f t="shared" si="1"/>
        <v>0</v>
      </c>
      <c r="I31" s="22">
        <v>0</v>
      </c>
      <c r="J31" s="22">
        <f t="shared" si="2"/>
        <v>0</v>
      </c>
      <c r="K31" s="22">
        <f t="shared" si="3"/>
        <v>0</v>
      </c>
    </row>
    <row r="32" spans="1:11" ht="14.25">
      <c r="A32" s="6">
        <v>12</v>
      </c>
      <c r="B32" s="7" t="s">
        <v>39</v>
      </c>
      <c r="C32" s="8">
        <v>0</v>
      </c>
      <c r="D32" s="8">
        <v>0</v>
      </c>
      <c r="E32" s="9">
        <v>1</v>
      </c>
      <c r="F32" s="9">
        <v>1</v>
      </c>
      <c r="G32" s="17">
        <f t="shared" si="0"/>
        <v>0</v>
      </c>
      <c r="H32" s="18">
        <f t="shared" si="1"/>
        <v>0</v>
      </c>
      <c r="I32" s="22">
        <v>0</v>
      </c>
      <c r="J32" s="22">
        <f t="shared" si="2"/>
        <v>0</v>
      </c>
      <c r="K32" s="22">
        <f t="shared" si="3"/>
        <v>0</v>
      </c>
    </row>
    <row r="33" spans="1:11" ht="14.25">
      <c r="A33" s="6">
        <v>13</v>
      </c>
      <c r="B33" s="7" t="s">
        <v>40</v>
      </c>
      <c r="C33" s="8">
        <v>0</v>
      </c>
      <c r="D33" s="8">
        <v>0</v>
      </c>
      <c r="E33" s="9">
        <v>1.1</v>
      </c>
      <c r="F33" s="9">
        <v>1</v>
      </c>
      <c r="G33" s="17">
        <f t="shared" si="0"/>
        <v>0</v>
      </c>
      <c r="H33" s="18">
        <f t="shared" si="1"/>
        <v>0</v>
      </c>
      <c r="I33" s="22">
        <v>0</v>
      </c>
      <c r="J33" s="22">
        <f t="shared" si="2"/>
        <v>0</v>
      </c>
      <c r="K33" s="22">
        <f t="shared" si="3"/>
        <v>0</v>
      </c>
    </row>
    <row r="34" spans="1:11" ht="14.25">
      <c r="A34" s="6"/>
      <c r="B34" s="10" t="s">
        <v>41</v>
      </c>
      <c r="C34" s="8">
        <v>0</v>
      </c>
      <c r="D34" s="8">
        <v>0</v>
      </c>
      <c r="E34" s="9">
        <v>1.2</v>
      </c>
      <c r="F34" s="9">
        <v>1</v>
      </c>
      <c r="G34" s="17">
        <f t="shared" si="0"/>
        <v>0</v>
      </c>
      <c r="H34" s="18">
        <f t="shared" si="1"/>
        <v>0</v>
      </c>
      <c r="I34" s="22">
        <v>0</v>
      </c>
      <c r="J34" s="22">
        <f t="shared" si="2"/>
        <v>0</v>
      </c>
      <c r="K34" s="22">
        <f t="shared" si="3"/>
        <v>0</v>
      </c>
    </row>
    <row r="35" spans="1:11" ht="14.25">
      <c r="A35" s="6">
        <v>14</v>
      </c>
      <c r="B35" s="7" t="s">
        <v>42</v>
      </c>
      <c r="C35" s="8">
        <v>0</v>
      </c>
      <c r="D35" s="8">
        <v>0</v>
      </c>
      <c r="E35" s="9">
        <v>1</v>
      </c>
      <c r="F35" s="9">
        <v>1</v>
      </c>
      <c r="G35" s="17">
        <f t="shared" si="0"/>
        <v>0</v>
      </c>
      <c r="H35" s="18">
        <f t="shared" si="1"/>
        <v>0</v>
      </c>
      <c r="I35" s="22">
        <v>0</v>
      </c>
      <c r="J35" s="22">
        <f t="shared" si="2"/>
        <v>0</v>
      </c>
      <c r="K35" s="22">
        <f t="shared" si="3"/>
        <v>0</v>
      </c>
    </row>
    <row r="36" spans="1:11" ht="14.25">
      <c r="A36" s="6"/>
      <c r="B36" s="14" t="s">
        <v>43</v>
      </c>
      <c r="C36" s="8">
        <v>0</v>
      </c>
      <c r="D36" s="8">
        <v>0</v>
      </c>
      <c r="E36" s="9">
        <v>1.2</v>
      </c>
      <c r="F36" s="9">
        <v>1</v>
      </c>
      <c r="G36" s="17">
        <f t="shared" si="0"/>
        <v>0</v>
      </c>
      <c r="H36" s="18">
        <f t="shared" si="1"/>
        <v>0</v>
      </c>
      <c r="I36" s="22">
        <v>0</v>
      </c>
      <c r="J36" s="22">
        <f t="shared" si="2"/>
        <v>0</v>
      </c>
      <c r="K36" s="22">
        <f t="shared" si="3"/>
        <v>0</v>
      </c>
    </row>
    <row r="37" spans="1:11" ht="14.25">
      <c r="A37" s="6"/>
      <c r="B37" s="10" t="s">
        <v>44</v>
      </c>
      <c r="C37" s="8">
        <v>0</v>
      </c>
      <c r="D37" s="8">
        <v>0</v>
      </c>
      <c r="E37" s="9">
        <v>1.2</v>
      </c>
      <c r="F37" s="9">
        <v>1</v>
      </c>
      <c r="G37" s="17">
        <f t="shared" si="0"/>
        <v>0</v>
      </c>
      <c r="H37" s="18">
        <f t="shared" si="1"/>
        <v>0</v>
      </c>
      <c r="I37" s="22">
        <v>0</v>
      </c>
      <c r="J37" s="22">
        <f t="shared" si="2"/>
        <v>0</v>
      </c>
      <c r="K37" s="22">
        <f t="shared" si="3"/>
        <v>0</v>
      </c>
    </row>
    <row r="38" spans="1:11" ht="15.75">
      <c r="A38" s="6"/>
      <c r="B38" s="10" t="s">
        <v>45</v>
      </c>
      <c r="C38" s="8">
        <v>0</v>
      </c>
      <c r="D38" s="8">
        <v>0</v>
      </c>
      <c r="E38" s="9">
        <v>1.2</v>
      </c>
      <c r="F38" s="9">
        <v>1</v>
      </c>
      <c r="G38" s="17">
        <f t="shared" si="0"/>
        <v>0</v>
      </c>
      <c r="H38" s="18">
        <f t="shared" si="1"/>
        <v>0</v>
      </c>
      <c r="I38" s="22">
        <v>0</v>
      </c>
      <c r="J38" s="22">
        <f t="shared" si="2"/>
        <v>0</v>
      </c>
      <c r="K38" s="22">
        <f t="shared" si="3"/>
        <v>0</v>
      </c>
    </row>
    <row r="39" spans="1:11" ht="25.5">
      <c r="A39" s="6">
        <v>15</v>
      </c>
      <c r="B39" s="7" t="s">
        <v>46</v>
      </c>
      <c r="C39" s="9">
        <v>384</v>
      </c>
      <c r="D39" s="8">
        <v>0</v>
      </c>
      <c r="E39" s="9">
        <v>1</v>
      </c>
      <c r="F39" s="9">
        <v>1</v>
      </c>
      <c r="G39" s="17">
        <f>((C39-384)+D39)*E39*F39</f>
        <v>0</v>
      </c>
      <c r="H39" s="18">
        <f t="shared" si="1"/>
        <v>0</v>
      </c>
      <c r="I39" s="22">
        <v>0</v>
      </c>
      <c r="J39" s="22">
        <f t="shared" si="2"/>
        <v>0</v>
      </c>
      <c r="K39" s="22">
        <f t="shared" si="3"/>
        <v>0</v>
      </c>
    </row>
    <row r="40" spans="1:11" ht="15.75">
      <c r="A40" s="6"/>
      <c r="B40" s="10" t="s">
        <v>47</v>
      </c>
      <c r="C40" s="8">
        <v>0</v>
      </c>
      <c r="D40" s="8">
        <v>0</v>
      </c>
      <c r="E40" s="9">
        <v>1.2</v>
      </c>
      <c r="F40" s="9">
        <v>1</v>
      </c>
      <c r="G40" s="17">
        <f t="shared" si="0"/>
        <v>0</v>
      </c>
      <c r="H40" s="18">
        <f t="shared" si="1"/>
        <v>0</v>
      </c>
      <c r="I40" s="22">
        <v>0</v>
      </c>
      <c r="J40" s="22">
        <f t="shared" si="2"/>
        <v>0</v>
      </c>
      <c r="K40" s="22">
        <f t="shared" si="3"/>
        <v>0</v>
      </c>
    </row>
    <row r="41" spans="1:11" ht="15.75">
      <c r="A41" s="6"/>
      <c r="B41" s="10" t="s">
        <v>48</v>
      </c>
      <c r="C41" s="8">
        <v>0</v>
      </c>
      <c r="D41" s="8">
        <v>0</v>
      </c>
      <c r="E41" s="9">
        <v>1.2</v>
      </c>
      <c r="F41" s="9">
        <v>1</v>
      </c>
      <c r="G41" s="17">
        <f t="shared" si="0"/>
        <v>0</v>
      </c>
      <c r="H41" s="18">
        <f t="shared" si="1"/>
        <v>0</v>
      </c>
      <c r="I41" s="22">
        <v>0</v>
      </c>
      <c r="J41" s="22">
        <f t="shared" si="2"/>
        <v>0</v>
      </c>
      <c r="K41" s="22">
        <f t="shared" si="3"/>
        <v>0</v>
      </c>
    </row>
    <row r="42" spans="1:11" ht="25.5">
      <c r="A42" s="6">
        <v>16</v>
      </c>
      <c r="B42" s="7" t="s">
        <v>49</v>
      </c>
      <c r="C42" s="8">
        <v>0</v>
      </c>
      <c r="D42" s="8">
        <v>0</v>
      </c>
      <c r="E42" s="9">
        <v>1</v>
      </c>
      <c r="F42" s="9">
        <v>1</v>
      </c>
      <c r="G42" s="17">
        <f t="shared" si="0"/>
        <v>0</v>
      </c>
      <c r="H42" s="18">
        <f t="shared" si="1"/>
        <v>0</v>
      </c>
      <c r="I42" s="22">
        <v>0</v>
      </c>
      <c r="J42" s="22">
        <f t="shared" si="2"/>
        <v>0</v>
      </c>
      <c r="K42" s="22">
        <f t="shared" si="3"/>
        <v>0</v>
      </c>
    </row>
    <row r="43" spans="1:11" ht="15.75">
      <c r="A43" s="6"/>
      <c r="B43" s="10" t="s">
        <v>50</v>
      </c>
      <c r="C43" s="8">
        <v>0</v>
      </c>
      <c r="D43" s="8">
        <v>0</v>
      </c>
      <c r="E43" s="9">
        <v>1.2</v>
      </c>
      <c r="F43" s="9">
        <v>1</v>
      </c>
      <c r="G43" s="17">
        <f t="shared" si="0"/>
        <v>0</v>
      </c>
      <c r="H43" s="18">
        <f t="shared" si="1"/>
        <v>0</v>
      </c>
      <c r="I43" s="22">
        <v>0</v>
      </c>
      <c r="J43" s="22">
        <f t="shared" si="2"/>
        <v>0</v>
      </c>
      <c r="K43" s="22">
        <f t="shared" si="3"/>
        <v>0</v>
      </c>
    </row>
    <row r="44" spans="1:11" ht="15.75">
      <c r="A44" s="6"/>
      <c r="B44" s="10" t="s">
        <v>51</v>
      </c>
      <c r="C44" s="8">
        <v>0</v>
      </c>
      <c r="D44" s="8">
        <v>0</v>
      </c>
      <c r="E44" s="9">
        <v>1.2</v>
      </c>
      <c r="F44" s="9">
        <v>1</v>
      </c>
      <c r="G44" s="17">
        <f t="shared" si="0"/>
        <v>0</v>
      </c>
      <c r="H44" s="18">
        <f t="shared" si="1"/>
        <v>0</v>
      </c>
      <c r="I44" s="22">
        <v>0</v>
      </c>
      <c r="J44" s="22">
        <f t="shared" si="2"/>
        <v>0</v>
      </c>
      <c r="K44" s="22">
        <f t="shared" si="3"/>
        <v>0</v>
      </c>
    </row>
    <row r="45" spans="1:11" ht="15.75">
      <c r="A45" s="6"/>
      <c r="B45" s="10" t="s">
        <v>52</v>
      </c>
      <c r="C45" s="8">
        <v>0</v>
      </c>
      <c r="D45" s="8">
        <v>0</v>
      </c>
      <c r="E45" s="9">
        <v>1.2</v>
      </c>
      <c r="F45" s="9">
        <v>1</v>
      </c>
      <c r="G45" s="17">
        <f t="shared" si="0"/>
        <v>0</v>
      </c>
      <c r="H45" s="18">
        <f t="shared" si="1"/>
        <v>0</v>
      </c>
      <c r="I45" s="22">
        <v>0</v>
      </c>
      <c r="J45" s="22">
        <f t="shared" si="2"/>
        <v>0</v>
      </c>
      <c r="K45" s="22">
        <f t="shared" si="3"/>
        <v>0</v>
      </c>
    </row>
    <row r="46" spans="1:11" ht="15.75">
      <c r="A46" s="6"/>
      <c r="B46" s="10" t="s">
        <v>53</v>
      </c>
      <c r="C46" s="8">
        <v>0</v>
      </c>
      <c r="D46" s="8">
        <v>0</v>
      </c>
      <c r="E46" s="9">
        <v>1.2</v>
      </c>
      <c r="F46" s="9">
        <v>1</v>
      </c>
      <c r="G46" s="17">
        <f t="shared" si="0"/>
        <v>0</v>
      </c>
      <c r="H46" s="18">
        <f t="shared" si="1"/>
        <v>0</v>
      </c>
      <c r="I46" s="22">
        <v>0</v>
      </c>
      <c r="J46" s="22">
        <f t="shared" si="2"/>
        <v>0</v>
      </c>
      <c r="K46" s="22">
        <f t="shared" si="3"/>
        <v>0</v>
      </c>
    </row>
    <row r="47" spans="1:11" ht="25.5">
      <c r="A47" s="6">
        <v>17</v>
      </c>
      <c r="B47" s="7" t="s">
        <v>54</v>
      </c>
      <c r="C47" s="8">
        <v>0</v>
      </c>
      <c r="D47" s="8">
        <v>0</v>
      </c>
      <c r="E47" s="9">
        <v>1</v>
      </c>
      <c r="F47" s="9">
        <v>1</v>
      </c>
      <c r="G47" s="17">
        <f t="shared" si="0"/>
        <v>0</v>
      </c>
      <c r="H47" s="18">
        <f t="shared" si="1"/>
        <v>0</v>
      </c>
      <c r="I47" s="22">
        <v>0</v>
      </c>
      <c r="J47" s="22">
        <f t="shared" si="2"/>
        <v>0</v>
      </c>
      <c r="K47" s="22">
        <f t="shared" si="3"/>
        <v>0</v>
      </c>
    </row>
    <row r="48" spans="1:11" ht="15.75">
      <c r="A48" s="6"/>
      <c r="B48" s="10" t="s">
        <v>55</v>
      </c>
      <c r="C48" s="8">
        <v>0</v>
      </c>
      <c r="D48" s="8">
        <v>0</v>
      </c>
      <c r="E48" s="9">
        <v>1.2</v>
      </c>
      <c r="F48" s="9">
        <v>1</v>
      </c>
      <c r="G48" s="17">
        <f t="shared" si="0"/>
        <v>0</v>
      </c>
      <c r="H48" s="18">
        <f t="shared" si="1"/>
        <v>0</v>
      </c>
      <c r="I48" s="22">
        <v>0</v>
      </c>
      <c r="J48" s="22">
        <f t="shared" si="2"/>
        <v>0</v>
      </c>
      <c r="K48" s="22">
        <f t="shared" si="3"/>
        <v>0</v>
      </c>
    </row>
    <row r="49" spans="1:11" ht="15.75">
      <c r="A49" s="6"/>
      <c r="B49" s="10" t="s">
        <v>56</v>
      </c>
      <c r="C49" s="8">
        <v>0</v>
      </c>
      <c r="D49" s="8">
        <v>0</v>
      </c>
      <c r="E49" s="9">
        <v>1.1</v>
      </c>
      <c r="F49" s="9">
        <v>1</v>
      </c>
      <c r="G49" s="17">
        <f t="shared" si="0"/>
        <v>0</v>
      </c>
      <c r="H49" s="18">
        <f t="shared" si="1"/>
        <v>0</v>
      </c>
      <c r="I49" s="22">
        <v>0</v>
      </c>
      <c r="J49" s="22">
        <f t="shared" si="2"/>
        <v>0</v>
      </c>
      <c r="K49" s="22">
        <f t="shared" si="3"/>
        <v>0</v>
      </c>
    </row>
    <row r="50" spans="1:11" ht="15.75">
      <c r="A50" s="6"/>
      <c r="B50" s="10" t="s">
        <v>57</v>
      </c>
      <c r="C50" s="8">
        <v>0</v>
      </c>
      <c r="D50" s="8">
        <v>0</v>
      </c>
      <c r="E50" s="9">
        <v>1.2</v>
      </c>
      <c r="F50" s="9">
        <v>1</v>
      </c>
      <c r="G50" s="17">
        <f t="shared" si="0"/>
        <v>0</v>
      </c>
      <c r="H50" s="18">
        <f t="shared" si="1"/>
        <v>0</v>
      </c>
      <c r="I50" s="22">
        <v>0</v>
      </c>
      <c r="J50" s="22">
        <f t="shared" si="2"/>
        <v>0</v>
      </c>
      <c r="K50" s="22">
        <f t="shared" si="3"/>
        <v>0</v>
      </c>
    </row>
    <row r="51" spans="1:11" ht="25.5">
      <c r="A51" s="6">
        <v>18</v>
      </c>
      <c r="B51" s="7" t="s">
        <v>58</v>
      </c>
      <c r="C51" s="8">
        <v>0</v>
      </c>
      <c r="D51" s="8">
        <v>0</v>
      </c>
      <c r="E51" s="9">
        <v>1.1</v>
      </c>
      <c r="F51" s="9">
        <v>1</v>
      </c>
      <c r="G51" s="17">
        <f t="shared" si="0"/>
        <v>0</v>
      </c>
      <c r="H51" s="18">
        <f t="shared" si="1"/>
        <v>0</v>
      </c>
      <c r="I51" s="22">
        <v>0</v>
      </c>
      <c r="J51" s="22">
        <f t="shared" si="2"/>
        <v>0</v>
      </c>
      <c r="K51" s="22">
        <f t="shared" si="3"/>
        <v>0</v>
      </c>
    </row>
    <row r="52" spans="1:11" ht="15.75">
      <c r="A52" s="6"/>
      <c r="B52" s="10" t="s">
        <v>59</v>
      </c>
      <c r="C52" s="8">
        <v>0</v>
      </c>
      <c r="D52" s="8">
        <v>0</v>
      </c>
      <c r="E52" s="9">
        <v>1.2</v>
      </c>
      <c r="F52" s="9">
        <v>1</v>
      </c>
      <c r="G52" s="17">
        <f t="shared" si="0"/>
        <v>0</v>
      </c>
      <c r="H52" s="18">
        <f t="shared" si="1"/>
        <v>0</v>
      </c>
      <c r="I52" s="22">
        <v>0</v>
      </c>
      <c r="J52" s="22">
        <f t="shared" si="2"/>
        <v>0</v>
      </c>
      <c r="K52" s="22">
        <f t="shared" si="3"/>
        <v>0</v>
      </c>
    </row>
    <row r="53" spans="1:11" ht="25.5">
      <c r="A53" s="6">
        <v>19</v>
      </c>
      <c r="B53" s="7" t="s">
        <v>60</v>
      </c>
      <c r="C53" s="8">
        <v>0</v>
      </c>
      <c r="D53" s="8">
        <v>0</v>
      </c>
      <c r="E53" s="9">
        <v>1.1</v>
      </c>
      <c r="F53" s="9">
        <v>1</v>
      </c>
      <c r="G53" s="17">
        <f t="shared" si="0"/>
        <v>0</v>
      </c>
      <c r="H53" s="18">
        <f t="shared" si="1"/>
        <v>0</v>
      </c>
      <c r="I53" s="22">
        <v>0</v>
      </c>
      <c r="J53" s="22">
        <f t="shared" si="2"/>
        <v>0</v>
      </c>
      <c r="K53" s="22">
        <f t="shared" si="3"/>
        <v>0</v>
      </c>
    </row>
    <row r="54" spans="1:11" ht="15.75">
      <c r="A54" s="6"/>
      <c r="B54" s="14" t="s">
        <v>61</v>
      </c>
      <c r="C54" s="8">
        <v>0</v>
      </c>
      <c r="D54" s="8">
        <v>0</v>
      </c>
      <c r="E54" s="9">
        <v>1.2</v>
      </c>
      <c r="F54" s="9">
        <v>1</v>
      </c>
      <c r="G54" s="17">
        <f t="shared" si="0"/>
        <v>0</v>
      </c>
      <c r="H54" s="18">
        <f t="shared" si="1"/>
        <v>0</v>
      </c>
      <c r="I54" s="22">
        <v>0</v>
      </c>
      <c r="J54" s="22">
        <f t="shared" si="2"/>
        <v>0</v>
      </c>
      <c r="K54" s="22">
        <f t="shared" si="3"/>
        <v>0</v>
      </c>
    </row>
    <row r="55" spans="1:11" ht="15.75">
      <c r="A55" s="6"/>
      <c r="B55" s="14" t="s">
        <v>62</v>
      </c>
      <c r="C55" s="8">
        <v>0</v>
      </c>
      <c r="D55" s="8">
        <v>0</v>
      </c>
      <c r="E55" s="9">
        <v>1.2</v>
      </c>
      <c r="F55" s="9">
        <v>1</v>
      </c>
      <c r="G55" s="17">
        <f t="shared" si="0"/>
        <v>0</v>
      </c>
      <c r="H55" s="18">
        <f t="shared" si="1"/>
        <v>0</v>
      </c>
      <c r="I55" s="22">
        <v>0</v>
      </c>
      <c r="J55" s="22">
        <f t="shared" si="2"/>
        <v>0</v>
      </c>
      <c r="K55" s="22">
        <f t="shared" si="3"/>
        <v>0</v>
      </c>
    </row>
    <row r="56" spans="1:11" ht="15.75">
      <c r="A56" s="6"/>
      <c r="B56" s="14" t="s">
        <v>63</v>
      </c>
      <c r="C56" s="8">
        <v>0</v>
      </c>
      <c r="D56" s="8">
        <v>0</v>
      </c>
      <c r="E56" s="9">
        <v>1.2</v>
      </c>
      <c r="F56" s="9">
        <v>1</v>
      </c>
      <c r="G56" s="17">
        <f t="shared" si="0"/>
        <v>0</v>
      </c>
      <c r="H56" s="18">
        <f t="shared" si="1"/>
        <v>0</v>
      </c>
      <c r="I56" s="22">
        <v>0</v>
      </c>
      <c r="J56" s="22">
        <f t="shared" si="2"/>
        <v>0</v>
      </c>
      <c r="K56" s="22">
        <f t="shared" si="3"/>
        <v>0</v>
      </c>
    </row>
    <row r="57" spans="1:11" ht="25.5">
      <c r="A57" s="6">
        <v>20</v>
      </c>
      <c r="B57" s="7" t="s">
        <v>64</v>
      </c>
      <c r="C57" s="8">
        <v>0</v>
      </c>
      <c r="D57" s="8">
        <v>0</v>
      </c>
      <c r="E57" s="9">
        <v>1.1</v>
      </c>
      <c r="F57" s="9">
        <v>1</v>
      </c>
      <c r="G57" s="17">
        <f t="shared" si="0"/>
        <v>0</v>
      </c>
      <c r="H57" s="18">
        <f t="shared" si="1"/>
        <v>0</v>
      </c>
      <c r="I57" s="22">
        <v>0</v>
      </c>
      <c r="J57" s="22">
        <f t="shared" si="2"/>
        <v>0</v>
      </c>
      <c r="K57" s="22">
        <f t="shared" si="3"/>
        <v>0</v>
      </c>
    </row>
    <row r="58" spans="1:11" ht="15.75">
      <c r="A58" s="6"/>
      <c r="B58" s="10" t="s">
        <v>65</v>
      </c>
      <c r="C58" s="8">
        <v>0</v>
      </c>
      <c r="D58" s="8">
        <v>0</v>
      </c>
      <c r="E58" s="9">
        <v>1.2</v>
      </c>
      <c r="F58" s="9">
        <v>1</v>
      </c>
      <c r="G58" s="17">
        <f t="shared" si="0"/>
        <v>0</v>
      </c>
      <c r="H58" s="18">
        <f t="shared" si="1"/>
        <v>0</v>
      </c>
      <c r="I58" s="22">
        <v>0</v>
      </c>
      <c r="J58" s="22">
        <f t="shared" si="2"/>
        <v>0</v>
      </c>
      <c r="K58" s="22">
        <f t="shared" si="3"/>
        <v>0</v>
      </c>
    </row>
    <row r="59" spans="1:11" ht="15.75">
      <c r="A59" s="6"/>
      <c r="B59" s="10" t="s">
        <v>66</v>
      </c>
      <c r="C59" s="8">
        <v>0</v>
      </c>
      <c r="D59" s="8">
        <v>0</v>
      </c>
      <c r="E59" s="9">
        <v>1.2</v>
      </c>
      <c r="F59" s="9">
        <v>1</v>
      </c>
      <c r="G59" s="17">
        <f t="shared" si="0"/>
        <v>0</v>
      </c>
      <c r="H59" s="18">
        <f t="shared" si="1"/>
        <v>0</v>
      </c>
      <c r="I59" s="22">
        <v>0</v>
      </c>
      <c r="J59" s="22">
        <f t="shared" si="2"/>
        <v>0</v>
      </c>
      <c r="K59" s="22">
        <f t="shared" si="3"/>
        <v>0</v>
      </c>
    </row>
    <row r="60" spans="1:11" ht="15.75">
      <c r="A60" s="4" t="s">
        <v>67</v>
      </c>
      <c r="B60" s="4"/>
      <c r="C60" s="4">
        <f>SUM(C4:C59)</f>
        <v>384</v>
      </c>
      <c r="D60" s="4">
        <f>SUM(D4:D59)</f>
        <v>5574</v>
      </c>
      <c r="E60" s="19" t="s">
        <v>68</v>
      </c>
      <c r="F60" s="19" t="s">
        <v>68</v>
      </c>
      <c r="G60" s="4">
        <f>SUM(G4:G59)</f>
        <v>5574</v>
      </c>
      <c r="H60" s="20">
        <f>SUM(H4:H59)</f>
        <v>1</v>
      </c>
      <c r="I60" s="23">
        <f>SUM(I4:I59)</f>
        <v>1041</v>
      </c>
      <c r="J60" s="23">
        <f>SUM(J4:J59)</f>
        <v>189</v>
      </c>
      <c r="K60" s="23">
        <f>SUM(K4:K59)</f>
        <v>-852</v>
      </c>
    </row>
    <row r="61" spans="1:11" ht="39" customHeight="1">
      <c r="A61" s="15" t="s">
        <v>76</v>
      </c>
      <c r="B61" s="16"/>
      <c r="C61" s="16"/>
      <c r="D61" s="16"/>
      <c r="E61" s="16"/>
      <c r="F61" s="16"/>
      <c r="G61" s="16"/>
      <c r="H61" s="16"/>
      <c r="I61" s="16"/>
      <c r="J61" s="16"/>
      <c r="K61" s="16"/>
    </row>
    <row r="67" ht="15.75">
      <c r="F67" s="24"/>
    </row>
  </sheetData>
  <sheetProtection/>
  <mergeCells count="7">
    <mergeCell ref="A1:K1"/>
    <mergeCell ref="C2:J2"/>
    <mergeCell ref="A60:B60"/>
    <mergeCell ref="A61:K61"/>
    <mergeCell ref="A2:A3"/>
    <mergeCell ref="B2:B3"/>
    <mergeCell ref="K2:K3"/>
  </mergeCells>
  <printOptions/>
  <pageMargins left="0.3937007874015748" right="0.3937007874015748" top="0.3937007874015748" bottom="0.3937007874015748" header="0.1968503937007874" footer="0.1968503937007874"/>
  <pageSetup orientation="portrait" paperSize="9" scale="85"/>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gdsczt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lwb</dc:creator>
  <cp:keywords/>
  <dc:description/>
  <cp:lastModifiedBy>szj</cp:lastModifiedBy>
  <cp:lastPrinted>2023-05-14T17:00:41Z</cp:lastPrinted>
  <dcterms:created xsi:type="dcterms:W3CDTF">2014-05-20T16:34:19Z</dcterms:created>
  <dcterms:modified xsi:type="dcterms:W3CDTF">2023-05-22T18:21:11Z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