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<sst xmlns="http://schemas.openxmlformats.org/spreadsheetml/2006/main" count="57" uniqueCount="35">
  <si>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附件</t>
  </si>
  <si>
    <t>广东省绿色建筑目标任务完成情况统计表</t>
  </si>
  <si>
    <t>地区</t>
  </si>
  <si>
    <t>2015年绿色建筑面积（万㎡）</t>
  </si>
  <si>
    <t>“十二五”期间绿色建筑面积（万㎡）</t>
  </si>
  <si>
    <t>分配任务</t>
  </si>
  <si>
    <t>绿色建筑评价标识面积</t>
  </si>
  <si>
    <t>认定面积</t>
  </si>
  <si>
    <t>合计面积</t>
  </si>
  <si>
    <t>完成率</t>
  </si>
  <si>
    <t>设计标识</t>
  </si>
  <si>
    <t>运行标识</t>
  </si>
  <si>
    <t>全省</t>
  </si>
  <si>
    <t>广州</t>
  </si>
  <si>
    <t>/</t>
  </si>
  <si>
    <t>深圳</t>
  </si>
  <si>
    <t>珠海</t>
  </si>
  <si>
    <t>汕头</t>
  </si>
  <si>
    <t>佛山(含顺德区）</t>
  </si>
  <si>
    <t>韶关</t>
  </si>
  <si>
    <t>河源</t>
  </si>
  <si>
    <t>梅州</t>
  </si>
  <si>
    <t>惠州</t>
  </si>
  <si>
    <t>汕尾</t>
  </si>
  <si>
    <t>东莞</t>
  </si>
  <si>
    <t>中山</t>
  </si>
  <si>
    <t>江门</t>
  </si>
  <si>
    <t>阳江</t>
  </si>
  <si>
    <t>湛江</t>
  </si>
  <si>
    <t>茂名</t>
  </si>
  <si>
    <t>肇庆</t>
  </si>
  <si>
    <t>清远</t>
  </si>
  <si>
    <t>潮州</t>
  </si>
  <si>
    <t>揭阳</t>
  </si>
  <si>
    <t>云浮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</si>
</sst>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1" fillId="0" borderId="3" applyNumberFormat="0" applyFill="0" applyAlignment="0" applyProtection="0"/>
    <xf numFmtId="0" fontId="3" fillId="7" borderId="0" applyNumberFormat="0" applyBorder="0" applyAlignment="0" applyProtection="0"/>
    <xf numFmtId="0" fontId="6" fillId="0" borderId="4" applyNumberFormat="0" applyFill="0" applyAlignment="0" applyProtection="0"/>
    <xf numFmtId="0" fontId="3" fillId="3" borderId="0" applyNumberFormat="0" applyBorder="0" applyAlignment="0" applyProtection="0"/>
    <xf numFmtId="0" fontId="16" fillId="2" borderId="5" applyNumberFormat="0" applyAlignment="0" applyProtection="0"/>
    <xf numFmtId="0" fontId="12" fillId="2" borderId="1" applyNumberFormat="0" applyAlignment="0" applyProtection="0"/>
    <xf numFmtId="0" fontId="15" fillId="8" borderId="6" applyNumberFormat="0" applyAlignment="0" applyProtection="0"/>
    <xf numFmtId="0" fontId="5" fillId="9" borderId="0" applyNumberFormat="0" applyBorder="0" applyAlignment="0" applyProtection="0"/>
    <xf numFmtId="0" fontId="3" fillId="10" borderId="0" applyNumberFormat="0" applyBorder="0" applyAlignment="0" applyProtection="0"/>
    <xf numFmtId="0" fontId="19" fillId="0" borderId="7" applyNumberFormat="0" applyFill="0" applyAlignment="0" applyProtection="0"/>
    <xf numFmtId="0" fontId="2" fillId="0" borderId="8" applyNumberFormat="0" applyFill="0" applyAlignment="0" applyProtection="0"/>
    <xf numFmtId="0" fontId="10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3" fillId="16" borderId="0" applyNumberFormat="0" applyBorder="0" applyAlignment="0" applyProtection="0"/>
    <xf numFmtId="0" fontId="5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" fillId="4" borderId="0" applyNumberFormat="0" applyBorder="0" applyAlignment="0" applyProtection="0"/>
    <xf numFmtId="0" fontId="3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7"/>
  <sheetViews>
    <sheetView tabSelected="1" view="pageBreakPreview" zoomScaleSheetLayoutView="100" workbookViewId="0" topLeftCell="A1">
      <pane ySplit="5" topLeftCell="A6" activePane="bottomLeft" state="frozen"/>
      <selection pane="bottomLeft" activeCell="U19" sqref="U19"/>
    </sheetView>
  </sheetViews>
  <sheetFormatPr defaultColWidth="9.00390625" defaultRowHeight="14.25"/>
  <cols>
    <col min="1" max="1" width="8.625" style="3" customWidth="1"/>
    <col min="2" max="2" width="9.125" style="3" customWidth="1"/>
    <col min="3" max="3" width="9.375" style="3" customWidth="1"/>
    <col min="4" max="4" width="9.50390625" style="3" customWidth="1"/>
    <col min="5" max="6" width="9.375" style="3" customWidth="1"/>
    <col min="7" max="7" width="8.375" style="3" customWidth="1"/>
    <col min="8" max="8" width="9.125" style="3" customWidth="1"/>
    <col min="9" max="10" width="9.375" style="3" customWidth="1"/>
    <col min="11" max="11" width="8.75390625" style="3" customWidth="1"/>
    <col min="12" max="12" width="9.375" style="3" customWidth="1"/>
    <col min="13" max="13" width="8.375" style="3" customWidth="1"/>
    <col min="14" max="254" width="9.00390625" style="4" customWidth="1"/>
  </cols>
  <sheetData>
    <row r="1" ht="14.25">
      <c r="A1" s="3" t="s">
        <v>0</v>
      </c>
    </row>
    <row r="2" spans="1:13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9.5" customHeight="1">
      <c r="A3" s="6" t="s">
        <v>2</v>
      </c>
      <c r="B3" s="6" t="s">
        <v>3</v>
      </c>
      <c r="C3" s="7"/>
      <c r="D3" s="7"/>
      <c r="E3" s="7"/>
      <c r="F3" s="7"/>
      <c r="G3" s="8"/>
      <c r="H3" s="6" t="s">
        <v>4</v>
      </c>
      <c r="I3" s="7"/>
      <c r="J3" s="7"/>
      <c r="K3" s="7"/>
      <c r="L3" s="7"/>
      <c r="M3" s="8"/>
    </row>
    <row r="4" spans="1:13" ht="16.5" customHeight="1">
      <c r="A4" s="7"/>
      <c r="B4" s="9" t="s">
        <v>5</v>
      </c>
      <c r="C4" s="6" t="s">
        <v>6</v>
      </c>
      <c r="D4" s="7"/>
      <c r="E4" s="6" t="s">
        <v>7</v>
      </c>
      <c r="F4" s="6" t="s">
        <v>8</v>
      </c>
      <c r="G4" s="10" t="s">
        <v>9</v>
      </c>
      <c r="H4" s="9" t="s">
        <v>5</v>
      </c>
      <c r="I4" s="6" t="s">
        <v>6</v>
      </c>
      <c r="J4" s="7"/>
      <c r="K4" s="6" t="s">
        <v>7</v>
      </c>
      <c r="L4" s="6" t="s">
        <v>8</v>
      </c>
      <c r="M4" s="10" t="s">
        <v>9</v>
      </c>
    </row>
    <row r="5" spans="1:13" ht="15" customHeight="1">
      <c r="A5" s="7"/>
      <c r="B5" s="11"/>
      <c r="C5" s="6" t="s">
        <v>10</v>
      </c>
      <c r="D5" s="6" t="s">
        <v>11</v>
      </c>
      <c r="E5" s="7"/>
      <c r="F5" s="7"/>
      <c r="G5" s="8"/>
      <c r="H5" s="11"/>
      <c r="I5" s="6" t="s">
        <v>10</v>
      </c>
      <c r="J5" s="6" t="s">
        <v>11</v>
      </c>
      <c r="K5" s="7"/>
      <c r="L5" s="7"/>
      <c r="M5" s="8"/>
    </row>
    <row r="6" spans="1:13" ht="14.25">
      <c r="A6" s="6" t="s">
        <v>12</v>
      </c>
      <c r="B6" s="12">
        <v>1800</v>
      </c>
      <c r="C6" s="13">
        <f>SUM(C7:C27)</f>
        <v>3369.12</v>
      </c>
      <c r="D6" s="13">
        <f aca="true" t="shared" si="0" ref="D6:K6">SUM(D7:D27)</f>
        <v>49.24</v>
      </c>
      <c r="E6" s="14">
        <f t="shared" si="0"/>
        <v>894.8833999999999</v>
      </c>
      <c r="F6" s="14">
        <f>C6+D6+E6</f>
        <v>4313.243399999999</v>
      </c>
      <c r="G6" s="15">
        <f>F6/B6</f>
        <v>2.396246333333333</v>
      </c>
      <c r="H6" s="12">
        <v>4000</v>
      </c>
      <c r="I6" s="13">
        <f t="shared" si="0"/>
        <v>6857.4</v>
      </c>
      <c r="J6" s="13">
        <f t="shared" si="0"/>
        <v>119.76</v>
      </c>
      <c r="K6" s="14">
        <f t="shared" si="0"/>
        <v>1127.184</v>
      </c>
      <c r="L6" s="14">
        <f>I6+J6+K6</f>
        <v>8104.344</v>
      </c>
      <c r="M6" s="15">
        <f>L6/H6</f>
        <v>2.026086</v>
      </c>
    </row>
    <row r="7" spans="1:254" s="1" customFormat="1" ht="14.25">
      <c r="A7" s="9" t="s">
        <v>13</v>
      </c>
      <c r="B7" s="12">
        <v>300</v>
      </c>
      <c r="C7" s="16">
        <v>1009.29</v>
      </c>
      <c r="D7" s="16">
        <v>21.69</v>
      </c>
      <c r="E7" s="17" t="s">
        <v>14</v>
      </c>
      <c r="F7" s="16">
        <f aca="true" t="shared" si="1" ref="F7:F12">C7+D7</f>
        <v>1030.98</v>
      </c>
      <c r="G7" s="18">
        <f>F7/B7</f>
        <v>3.4366</v>
      </c>
      <c r="H7" s="12">
        <v>950</v>
      </c>
      <c r="I7" s="16">
        <v>1679.61</v>
      </c>
      <c r="J7" s="16">
        <v>50.24</v>
      </c>
      <c r="K7" s="17" t="s">
        <v>14</v>
      </c>
      <c r="L7" s="16">
        <f aca="true" t="shared" si="2" ref="L7:L12">I7+J7</f>
        <v>1729.85</v>
      </c>
      <c r="M7" s="18">
        <f>L7/H7</f>
        <v>1.8208947368421051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1" customFormat="1" ht="14.25">
      <c r="A8" s="17" t="s">
        <v>15</v>
      </c>
      <c r="B8" s="12">
        <v>300</v>
      </c>
      <c r="C8" s="12">
        <v>898.5</v>
      </c>
      <c r="D8" s="12">
        <v>3.44</v>
      </c>
      <c r="E8" s="17" t="s">
        <v>14</v>
      </c>
      <c r="F8" s="16">
        <f t="shared" si="1"/>
        <v>901.94</v>
      </c>
      <c r="G8" s="18">
        <f aca="true" t="shared" si="3" ref="G8:G27">F8/B8</f>
        <v>3.006466666666667</v>
      </c>
      <c r="H8" s="12">
        <v>950</v>
      </c>
      <c r="I8" s="12">
        <v>2732.22</v>
      </c>
      <c r="J8" s="12">
        <v>45.41</v>
      </c>
      <c r="K8" s="17" t="s">
        <v>14</v>
      </c>
      <c r="L8" s="16">
        <f t="shared" si="2"/>
        <v>2777.6299999999997</v>
      </c>
      <c r="M8" s="18">
        <f aca="true" t="shared" si="4" ref="M8:M27">L8/H8</f>
        <v>2.9238210526315784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13" ht="14.25">
      <c r="A9" s="9" t="s">
        <v>16</v>
      </c>
      <c r="B9" s="12">
        <v>86</v>
      </c>
      <c r="C9" s="16">
        <v>169.49</v>
      </c>
      <c r="D9" s="16">
        <v>0</v>
      </c>
      <c r="E9" s="17" t="s">
        <v>14</v>
      </c>
      <c r="F9" s="16">
        <f t="shared" si="1"/>
        <v>169.49</v>
      </c>
      <c r="G9" s="18">
        <f t="shared" si="3"/>
        <v>1.9708139534883722</v>
      </c>
      <c r="H9" s="12">
        <v>200</v>
      </c>
      <c r="I9" s="16">
        <v>272.8</v>
      </c>
      <c r="J9" s="16">
        <v>0</v>
      </c>
      <c r="K9" s="17" t="s">
        <v>14</v>
      </c>
      <c r="L9" s="16">
        <f t="shared" si="2"/>
        <v>272.8</v>
      </c>
      <c r="M9" s="18">
        <f t="shared" si="4"/>
        <v>1.364</v>
      </c>
    </row>
    <row r="10" spans="1:13" ht="14.25">
      <c r="A10" s="9" t="s">
        <v>17</v>
      </c>
      <c r="B10" s="12">
        <v>80</v>
      </c>
      <c r="C10" s="16">
        <v>0</v>
      </c>
      <c r="D10" s="16">
        <v>0</v>
      </c>
      <c r="E10" s="16">
        <v>23.42</v>
      </c>
      <c r="F10" s="16">
        <f aca="true" t="shared" si="5" ref="F8:F27">C10+D10+E10</f>
        <v>23.42</v>
      </c>
      <c r="G10" s="18">
        <f t="shared" si="3"/>
        <v>0.29275</v>
      </c>
      <c r="H10" s="12">
        <v>80</v>
      </c>
      <c r="I10" s="16">
        <v>0</v>
      </c>
      <c r="J10" s="16">
        <v>0</v>
      </c>
      <c r="K10" s="16">
        <v>23.42</v>
      </c>
      <c r="L10" s="16">
        <f>I10+J10+K10</f>
        <v>23.42</v>
      </c>
      <c r="M10" s="18">
        <f t="shared" si="4"/>
        <v>0.29275</v>
      </c>
    </row>
    <row r="11" spans="1:254" s="1" customFormat="1" ht="28.5">
      <c r="A11" s="9" t="s">
        <v>18</v>
      </c>
      <c r="B11" s="12">
        <v>121</v>
      </c>
      <c r="C11" s="16">
        <v>452.73</v>
      </c>
      <c r="D11" s="16">
        <v>0</v>
      </c>
      <c r="E11" s="17" t="s">
        <v>14</v>
      </c>
      <c r="F11" s="16">
        <f>C11+D11</f>
        <v>452.73</v>
      </c>
      <c r="G11" s="18">
        <f t="shared" si="3"/>
        <v>3.7415702479338844</v>
      </c>
      <c r="H11" s="12">
        <v>300</v>
      </c>
      <c r="I11" s="16">
        <v>886.99</v>
      </c>
      <c r="J11" s="16">
        <v>0</v>
      </c>
      <c r="K11" s="17" t="s">
        <v>14</v>
      </c>
      <c r="L11" s="16">
        <f>I11+J11</f>
        <v>886.99</v>
      </c>
      <c r="M11" s="18">
        <f t="shared" si="4"/>
        <v>2.9566333333333334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13" ht="14.25">
      <c r="A12" s="9" t="s">
        <v>19</v>
      </c>
      <c r="B12" s="12">
        <v>44</v>
      </c>
      <c r="C12" s="16">
        <v>60.21</v>
      </c>
      <c r="D12" s="16">
        <v>0</v>
      </c>
      <c r="E12" s="17" t="s">
        <v>14</v>
      </c>
      <c r="F12" s="16">
        <f>C12+D12</f>
        <v>60.21</v>
      </c>
      <c r="G12" s="18">
        <f t="shared" si="3"/>
        <v>1.368409090909091</v>
      </c>
      <c r="H12" s="12">
        <v>80</v>
      </c>
      <c r="I12" s="16">
        <v>68.36</v>
      </c>
      <c r="J12" s="16">
        <v>0</v>
      </c>
      <c r="K12" s="17" t="s">
        <v>14</v>
      </c>
      <c r="L12" s="16">
        <f>I12+J12</f>
        <v>68.36</v>
      </c>
      <c r="M12" s="18">
        <f t="shared" si="4"/>
        <v>0.8545</v>
      </c>
    </row>
    <row r="13" spans="1:254" s="2" customFormat="1" ht="14.25">
      <c r="A13" s="9" t="s">
        <v>20</v>
      </c>
      <c r="B13" s="12">
        <v>60</v>
      </c>
      <c r="C13" s="16">
        <v>61.76</v>
      </c>
      <c r="D13" s="16">
        <v>0</v>
      </c>
      <c r="E13" s="16">
        <v>1.78</v>
      </c>
      <c r="F13" s="16">
        <f t="shared" si="5"/>
        <v>63.54</v>
      </c>
      <c r="G13" s="18">
        <f t="shared" si="3"/>
        <v>1.059</v>
      </c>
      <c r="H13" s="12">
        <v>60</v>
      </c>
      <c r="I13" s="16">
        <v>61.76</v>
      </c>
      <c r="J13" s="16">
        <v>0</v>
      </c>
      <c r="K13" s="16">
        <v>2.95</v>
      </c>
      <c r="L13" s="16">
        <f aca="true" t="shared" si="6" ref="L12:L17">I13+J13+K13</f>
        <v>64.71</v>
      </c>
      <c r="M13" s="18">
        <f t="shared" si="4"/>
        <v>1.0784999999999998</v>
      </c>
      <c r="N13" s="4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</row>
    <row r="14" spans="1:254" s="1" customFormat="1" ht="14.25">
      <c r="A14" s="9" t="s">
        <v>21</v>
      </c>
      <c r="B14" s="12">
        <v>10</v>
      </c>
      <c r="C14" s="16">
        <v>74.47</v>
      </c>
      <c r="D14" s="16">
        <v>0</v>
      </c>
      <c r="E14" s="17">
        <v>29.57</v>
      </c>
      <c r="F14" s="16">
        <f t="shared" si="5"/>
        <v>104.03999999999999</v>
      </c>
      <c r="G14" s="18">
        <f t="shared" si="3"/>
        <v>10.404</v>
      </c>
      <c r="H14" s="12">
        <v>50</v>
      </c>
      <c r="I14" s="16">
        <v>74.47</v>
      </c>
      <c r="J14" s="16">
        <v>0</v>
      </c>
      <c r="K14" s="16">
        <v>60.27</v>
      </c>
      <c r="L14" s="16">
        <f t="shared" si="6"/>
        <v>134.74</v>
      </c>
      <c r="M14" s="18">
        <f t="shared" si="4"/>
        <v>2.6948000000000003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13" ht="14.25">
      <c r="A15" s="9" t="s">
        <v>22</v>
      </c>
      <c r="B15" s="12">
        <v>82</v>
      </c>
      <c r="C15" s="16">
        <v>49.83</v>
      </c>
      <c r="D15" s="16">
        <v>0</v>
      </c>
      <c r="E15" s="16">
        <v>65.5344</v>
      </c>
      <c r="F15" s="16">
        <f t="shared" si="5"/>
        <v>115.3644</v>
      </c>
      <c r="G15" s="18">
        <f t="shared" si="3"/>
        <v>1.4068829268292684</v>
      </c>
      <c r="H15" s="12">
        <v>200</v>
      </c>
      <c r="I15" s="16">
        <v>144.48</v>
      </c>
      <c r="J15" s="16">
        <v>0</v>
      </c>
      <c r="K15" s="16">
        <v>67.055</v>
      </c>
      <c r="L15" s="16">
        <f t="shared" si="6"/>
        <v>211.535</v>
      </c>
      <c r="M15" s="18">
        <f t="shared" si="4"/>
        <v>1.057675</v>
      </c>
    </row>
    <row r="16" spans="1:13" ht="14.25">
      <c r="A16" s="6" t="s">
        <v>23</v>
      </c>
      <c r="B16" s="12">
        <v>50</v>
      </c>
      <c r="C16" s="16">
        <v>0</v>
      </c>
      <c r="D16" s="14">
        <v>0</v>
      </c>
      <c r="E16" s="19">
        <v>69.78</v>
      </c>
      <c r="F16" s="14">
        <f t="shared" si="5"/>
        <v>69.78</v>
      </c>
      <c r="G16" s="15">
        <f t="shared" si="3"/>
        <v>1.3956</v>
      </c>
      <c r="H16" s="12">
        <v>50</v>
      </c>
      <c r="I16" s="16">
        <v>0</v>
      </c>
      <c r="J16" s="14">
        <v>0</v>
      </c>
      <c r="K16" s="19">
        <v>69.78</v>
      </c>
      <c r="L16" s="14">
        <f t="shared" si="6"/>
        <v>69.78</v>
      </c>
      <c r="M16" s="15">
        <f t="shared" si="4"/>
        <v>1.3956</v>
      </c>
    </row>
    <row r="17" spans="1:254" s="1" customFormat="1" ht="14.25">
      <c r="A17" s="9" t="s">
        <v>24</v>
      </c>
      <c r="B17" s="12">
        <v>80</v>
      </c>
      <c r="C17" s="16">
        <v>155.09</v>
      </c>
      <c r="D17" s="16">
        <v>24.11</v>
      </c>
      <c r="E17" s="16">
        <v>170.32</v>
      </c>
      <c r="F17" s="16">
        <f t="shared" si="5"/>
        <v>349.52</v>
      </c>
      <c r="G17" s="18">
        <f t="shared" si="3"/>
        <v>4.369</v>
      </c>
      <c r="H17" s="12">
        <v>220</v>
      </c>
      <c r="I17" s="16">
        <v>332.79</v>
      </c>
      <c r="J17" s="16">
        <v>24.11</v>
      </c>
      <c r="K17" s="16">
        <v>189.68</v>
      </c>
      <c r="L17" s="16">
        <f t="shared" si="6"/>
        <v>546.58</v>
      </c>
      <c r="M17" s="18">
        <f t="shared" si="4"/>
        <v>2.4844545454545455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13" ht="14.25">
      <c r="A18" s="9" t="s">
        <v>25</v>
      </c>
      <c r="B18" s="12">
        <v>90</v>
      </c>
      <c r="C18" s="16">
        <v>222.03</v>
      </c>
      <c r="D18" s="16">
        <v>0</v>
      </c>
      <c r="E18" s="17" t="s">
        <v>14</v>
      </c>
      <c r="F18" s="16">
        <f aca="true" t="shared" si="7" ref="F18:F21">C18+D18</f>
        <v>222.03</v>
      </c>
      <c r="G18" s="18">
        <f t="shared" si="3"/>
        <v>2.467</v>
      </c>
      <c r="H18" s="12">
        <v>200</v>
      </c>
      <c r="I18" s="16">
        <v>233.04</v>
      </c>
      <c r="J18" s="16">
        <v>0</v>
      </c>
      <c r="K18" s="17" t="s">
        <v>14</v>
      </c>
      <c r="L18" s="16">
        <f aca="true" t="shared" si="8" ref="L18:L21">I18+J18</f>
        <v>233.04</v>
      </c>
      <c r="M18" s="18">
        <f t="shared" si="4"/>
        <v>1.1652</v>
      </c>
    </row>
    <row r="19" spans="1:13" ht="14.25">
      <c r="A19" s="9" t="s">
        <v>26</v>
      </c>
      <c r="B19" s="12">
        <v>62</v>
      </c>
      <c r="C19" s="16">
        <v>20.7</v>
      </c>
      <c r="D19" s="16">
        <v>0</v>
      </c>
      <c r="E19" s="16">
        <v>46.33</v>
      </c>
      <c r="F19" s="16">
        <f t="shared" si="5"/>
        <v>67.03</v>
      </c>
      <c r="G19" s="18">
        <f t="shared" si="3"/>
        <v>1.0811290322580644</v>
      </c>
      <c r="H19" s="12">
        <v>120</v>
      </c>
      <c r="I19" s="16">
        <v>78.74</v>
      </c>
      <c r="J19" s="16">
        <v>0</v>
      </c>
      <c r="K19" s="16">
        <v>46.33</v>
      </c>
      <c r="L19" s="16">
        <f aca="true" t="shared" si="9" ref="L18:L27">I19+J19+K19</f>
        <v>125.07</v>
      </c>
      <c r="M19" s="18">
        <f t="shared" si="4"/>
        <v>1.04225</v>
      </c>
    </row>
    <row r="20" spans="1:13" ht="14.25">
      <c r="A20" s="9" t="s">
        <v>27</v>
      </c>
      <c r="B20" s="12">
        <v>40</v>
      </c>
      <c r="C20" s="16">
        <v>8.7</v>
      </c>
      <c r="D20" s="16">
        <v>0</v>
      </c>
      <c r="E20" s="17" t="s">
        <v>14</v>
      </c>
      <c r="F20" s="16">
        <f t="shared" si="7"/>
        <v>8.7</v>
      </c>
      <c r="G20" s="18">
        <f t="shared" si="3"/>
        <v>0.21749999999999997</v>
      </c>
      <c r="H20" s="12">
        <v>50</v>
      </c>
      <c r="I20" s="16">
        <v>15.99</v>
      </c>
      <c r="J20" s="16">
        <v>0</v>
      </c>
      <c r="K20" s="17" t="s">
        <v>14</v>
      </c>
      <c r="L20" s="16">
        <f t="shared" si="8"/>
        <v>15.99</v>
      </c>
      <c r="M20" s="18">
        <f t="shared" si="4"/>
        <v>0.31980000000000003</v>
      </c>
    </row>
    <row r="21" spans="1:13" ht="14.25">
      <c r="A21" s="9" t="s">
        <v>28</v>
      </c>
      <c r="B21" s="12">
        <v>55</v>
      </c>
      <c r="C21" s="16">
        <v>89.56</v>
      </c>
      <c r="D21" s="16">
        <v>0</v>
      </c>
      <c r="E21" s="17" t="s">
        <v>14</v>
      </c>
      <c r="F21" s="16">
        <f t="shared" si="7"/>
        <v>89.56</v>
      </c>
      <c r="G21" s="18">
        <f t="shared" si="3"/>
        <v>1.6283636363636365</v>
      </c>
      <c r="H21" s="12">
        <v>80</v>
      </c>
      <c r="I21" s="16">
        <v>107.1</v>
      </c>
      <c r="J21" s="16">
        <v>0</v>
      </c>
      <c r="K21" s="17" t="s">
        <v>14</v>
      </c>
      <c r="L21" s="16">
        <f t="shared" si="8"/>
        <v>107.1</v>
      </c>
      <c r="M21" s="18">
        <f t="shared" si="4"/>
        <v>1.3387499999999999</v>
      </c>
    </row>
    <row r="22" spans="1:13" ht="14.25">
      <c r="A22" s="9" t="s">
        <v>29</v>
      </c>
      <c r="B22" s="12">
        <v>60</v>
      </c>
      <c r="C22" s="16">
        <v>0</v>
      </c>
      <c r="D22" s="16">
        <v>0</v>
      </c>
      <c r="E22" s="16">
        <v>33.3</v>
      </c>
      <c r="F22" s="16">
        <f t="shared" si="5"/>
        <v>33.3</v>
      </c>
      <c r="G22" s="18">
        <f t="shared" si="3"/>
        <v>0.5549999999999999</v>
      </c>
      <c r="H22" s="12">
        <v>60</v>
      </c>
      <c r="I22" s="16">
        <v>0</v>
      </c>
      <c r="J22" s="16">
        <v>0</v>
      </c>
      <c r="K22" s="16">
        <v>56.7</v>
      </c>
      <c r="L22" s="16">
        <f t="shared" si="9"/>
        <v>56.7</v>
      </c>
      <c r="M22" s="18">
        <f t="shared" si="4"/>
        <v>0.9450000000000001</v>
      </c>
    </row>
    <row r="23" spans="1:254" s="1" customFormat="1" ht="14.25">
      <c r="A23" s="9" t="s">
        <v>30</v>
      </c>
      <c r="B23" s="12">
        <v>120</v>
      </c>
      <c r="C23" s="16">
        <v>26.77</v>
      </c>
      <c r="D23" s="16">
        <v>0</v>
      </c>
      <c r="E23" s="16">
        <v>83.45</v>
      </c>
      <c r="F23" s="16">
        <f t="shared" si="5"/>
        <v>110.22</v>
      </c>
      <c r="G23" s="18">
        <f t="shared" si="3"/>
        <v>0.9185</v>
      </c>
      <c r="H23" s="12">
        <v>120</v>
      </c>
      <c r="I23" s="16">
        <v>26.77</v>
      </c>
      <c r="J23" s="16">
        <v>0</v>
      </c>
      <c r="K23" s="16">
        <v>83.45</v>
      </c>
      <c r="L23" s="16">
        <f t="shared" si="9"/>
        <v>110.22</v>
      </c>
      <c r="M23" s="18">
        <f t="shared" si="4"/>
        <v>0.9185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13" ht="14.25">
      <c r="A24" s="9" t="s">
        <v>31</v>
      </c>
      <c r="B24" s="12">
        <v>10</v>
      </c>
      <c r="C24" s="16">
        <v>63.63</v>
      </c>
      <c r="D24" s="16">
        <v>0</v>
      </c>
      <c r="E24" s="17">
        <v>264.86</v>
      </c>
      <c r="F24" s="16">
        <f t="shared" si="5"/>
        <v>328.49</v>
      </c>
      <c r="G24" s="18">
        <f t="shared" si="3"/>
        <v>32.849000000000004</v>
      </c>
      <c r="H24" s="12">
        <v>80</v>
      </c>
      <c r="I24" s="16">
        <v>135.92</v>
      </c>
      <c r="J24" s="16">
        <v>0</v>
      </c>
      <c r="K24" s="16">
        <v>421.01</v>
      </c>
      <c r="L24" s="16">
        <f t="shared" si="9"/>
        <v>556.93</v>
      </c>
      <c r="M24" s="18">
        <f t="shared" si="4"/>
        <v>6.961625</v>
      </c>
    </row>
    <row r="25" spans="1:13" ht="14.25">
      <c r="A25" s="9" t="s">
        <v>32</v>
      </c>
      <c r="B25" s="12">
        <v>50</v>
      </c>
      <c r="C25" s="16">
        <v>0</v>
      </c>
      <c r="D25" s="16">
        <v>0</v>
      </c>
      <c r="E25" s="16">
        <v>50.03</v>
      </c>
      <c r="F25" s="16">
        <f t="shared" si="5"/>
        <v>50.03</v>
      </c>
      <c r="G25" s="18">
        <f t="shared" si="3"/>
        <v>1.0006</v>
      </c>
      <c r="H25" s="12">
        <v>50</v>
      </c>
      <c r="I25" s="16">
        <v>0</v>
      </c>
      <c r="J25" s="16">
        <v>0</v>
      </c>
      <c r="K25" s="16">
        <v>50.03</v>
      </c>
      <c r="L25" s="16">
        <f t="shared" si="9"/>
        <v>50.03</v>
      </c>
      <c r="M25" s="18">
        <f t="shared" si="4"/>
        <v>1.0006</v>
      </c>
    </row>
    <row r="26" spans="1:13" ht="14.25">
      <c r="A26" s="9" t="s">
        <v>33</v>
      </c>
      <c r="B26" s="12">
        <v>50</v>
      </c>
      <c r="C26" s="16">
        <v>0</v>
      </c>
      <c r="D26" s="16">
        <v>0</v>
      </c>
      <c r="E26" s="16">
        <v>7.05</v>
      </c>
      <c r="F26" s="16">
        <f t="shared" si="5"/>
        <v>7.05</v>
      </c>
      <c r="G26" s="18">
        <f t="shared" si="3"/>
        <v>0.141</v>
      </c>
      <c r="H26" s="12">
        <v>50</v>
      </c>
      <c r="I26" s="16">
        <v>0</v>
      </c>
      <c r="J26" s="16">
        <v>0</v>
      </c>
      <c r="K26" s="16">
        <v>7.05</v>
      </c>
      <c r="L26" s="16">
        <f t="shared" si="9"/>
        <v>7.05</v>
      </c>
      <c r="M26" s="18">
        <f t="shared" si="4"/>
        <v>0.141</v>
      </c>
    </row>
    <row r="27" spans="1:13" ht="14.25">
      <c r="A27" s="9" t="s">
        <v>34</v>
      </c>
      <c r="B27" s="12">
        <v>50</v>
      </c>
      <c r="C27" s="16">
        <v>6.36</v>
      </c>
      <c r="D27" s="16">
        <v>0</v>
      </c>
      <c r="E27" s="16">
        <v>49.459</v>
      </c>
      <c r="F27" s="16">
        <f t="shared" si="5"/>
        <v>55.819</v>
      </c>
      <c r="G27" s="18">
        <f t="shared" si="3"/>
        <v>1.1163800000000001</v>
      </c>
      <c r="H27" s="12">
        <v>50</v>
      </c>
      <c r="I27" s="16">
        <v>6.36</v>
      </c>
      <c r="J27" s="16">
        <v>0</v>
      </c>
      <c r="K27" s="16">
        <v>49.459</v>
      </c>
      <c r="L27" s="16">
        <f t="shared" si="9"/>
        <v>55.819</v>
      </c>
      <c r="M27" s="18">
        <f t="shared" si="4"/>
        <v>1.1163800000000001</v>
      </c>
    </row>
  </sheetData>
  <sheetProtection/>
  <mergeCells count="14">
    <mergeCell ref="A2:M2"/>
    <mergeCell ref="B3:G3"/>
    <mergeCell ref="H3:M3"/>
    <mergeCell ref="C4:D4"/>
    <mergeCell ref="I4:J4"/>
    <mergeCell ref="A3:A5"/>
    <mergeCell ref="B4:B5"/>
    <mergeCell ref="E4:E5"/>
    <mergeCell ref="F4:F5"/>
    <mergeCell ref="G4:G5"/>
    <mergeCell ref="H4:H5"/>
    <mergeCell ref="K4:K5"/>
    <mergeCell ref="L4:L5"/>
    <mergeCell ref="M4:M5"/>
  </mergeCells>
  <printOptions/>
  <pageMargins left="0.75" right="0.75" top="1" bottom="1" header="0.51" footer="0.51"/>
  <pageSetup horizontalDpi="600" verticalDpi="600" orientation="landscape" paperSize="9"/>
  <rowBreaks count="1" manualBreakCount="1">
    <brk id="27" max="255" man="1"/>
  </rowBreaks>
  <colBreaks count="1" manualBreakCount="1">
    <brk id="13" min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866</dc:creator>
  <cp:keywords/>
  <dc:description/>
  <cp:lastModifiedBy/>
  <dcterms:created xsi:type="dcterms:W3CDTF">2016-01-18T07:51:17Z</dcterms:created>
  <dcterms:modified xsi:type="dcterms:W3CDTF">2016-02-02T03:34:41Z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